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4.Laboratoris\LAB-Enquesta demanda\LAB2023-Enquesta demanda (O-HB)\05.Dossiers\01.Informes\2024_4T\"/>
    </mc:Choice>
  </mc:AlternateContent>
  <xr:revisionPtr revIDLastSave="0" documentId="13_ncr:1_{1BB10812-4BF3-4AFA-9E41-E9993E319570}" xr6:coauthVersionLast="47" xr6:coauthVersionMax="47" xr10:uidLastSave="{00000000-0000-0000-0000-000000000000}"/>
  <bookViews>
    <workbookView xWindow="-120" yWindow="-120" windowWidth="29040" windowHeight="16440" tabRatio="987" xr2:uid="{E31E32FA-3227-406C-93D9-56F0A1E58FA1}"/>
  </bookViews>
  <sheets>
    <sheet name="ÍNDEX General" sheetId="20" r:id="rId1"/>
    <sheet name="P1. Demanda" sheetId="23" r:id="rId2"/>
    <sheet name="Demanda.SèrieVolum" sheetId="24" r:id="rId3"/>
    <sheet name="Propietat.SèrieVolum" sheetId="25" r:id="rId4"/>
    <sheet name="Lloguer.SèrieVolum" sheetId="26" r:id="rId5"/>
    <sheet name="P2-P4. Temps,Motiu,Lloc" sheetId="29" r:id="rId6"/>
    <sheet name="P5. Disposició a pagar" sheetId="3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30" l="1"/>
  <c r="D30" i="30"/>
  <c r="E29" i="30"/>
  <c r="E18" i="30"/>
  <c r="D18" i="30"/>
  <c r="S41" i="29"/>
  <c r="R41" i="29"/>
  <c r="P41" i="29"/>
  <c r="O41" i="29"/>
  <c r="L41" i="29"/>
  <c r="M41" i="29" s="1"/>
  <c r="K41" i="29"/>
  <c r="I41" i="29"/>
  <c r="H41" i="29"/>
  <c r="E41" i="29"/>
  <c r="D41" i="29"/>
  <c r="Q40" i="29"/>
  <c r="M40" i="29"/>
  <c r="J40" i="29"/>
  <c r="F40" i="29"/>
  <c r="Q39" i="29"/>
  <c r="M39" i="29"/>
  <c r="J39" i="29"/>
  <c r="F39" i="29"/>
  <c r="Q38" i="29"/>
  <c r="M38" i="29"/>
  <c r="J38" i="29"/>
  <c r="F38" i="29"/>
  <c r="Q37" i="29"/>
  <c r="M37" i="29"/>
  <c r="J37" i="29"/>
  <c r="F37" i="29"/>
  <c r="Q36" i="29"/>
  <c r="Q41" i="29" s="1"/>
  <c r="M36" i="29"/>
  <c r="J36" i="29"/>
  <c r="J41" i="29" s="1"/>
  <c r="F36" i="29"/>
  <c r="F41" i="29" s="1"/>
  <c r="S31" i="29"/>
  <c r="R31" i="29"/>
  <c r="P31" i="29"/>
  <c r="O31" i="29"/>
  <c r="L31" i="29"/>
  <c r="K31" i="29"/>
  <c r="I31" i="29"/>
  <c r="H31" i="29"/>
  <c r="E31" i="29"/>
  <c r="D31" i="29"/>
  <c r="Q30" i="29"/>
  <c r="M30" i="29"/>
  <c r="J30" i="29"/>
  <c r="F30" i="29"/>
  <c r="Q29" i="29"/>
  <c r="M29" i="29"/>
  <c r="J29" i="29"/>
  <c r="F29" i="29"/>
  <c r="Q28" i="29"/>
  <c r="M28" i="29"/>
  <c r="J28" i="29"/>
  <c r="F28" i="29"/>
  <c r="Q27" i="29"/>
  <c r="M27" i="29"/>
  <c r="J27" i="29"/>
  <c r="F27" i="29"/>
  <c r="Q26" i="29"/>
  <c r="M26" i="29"/>
  <c r="J26" i="29"/>
  <c r="F26" i="29"/>
  <c r="Q25" i="29"/>
  <c r="M25" i="29"/>
  <c r="J25" i="29"/>
  <c r="F25" i="29"/>
  <c r="Q24" i="29"/>
  <c r="M24" i="29"/>
  <c r="J24" i="29"/>
  <c r="F24" i="29"/>
  <c r="Q23" i="29"/>
  <c r="M23" i="29"/>
  <c r="J23" i="29"/>
  <c r="F23" i="29"/>
  <c r="Q22" i="29"/>
  <c r="M22" i="29"/>
  <c r="J22" i="29"/>
  <c r="F22" i="29"/>
  <c r="Q21" i="29"/>
  <c r="M21" i="29"/>
  <c r="J21" i="29"/>
  <c r="F21" i="29"/>
  <c r="Q20" i="29"/>
  <c r="M20" i="29"/>
  <c r="J20" i="29"/>
  <c r="J31" i="29" s="1"/>
  <c r="F20" i="29"/>
  <c r="Q19" i="29"/>
  <c r="M19" i="29"/>
  <c r="J19" i="29"/>
  <c r="F19" i="29"/>
  <c r="S14" i="29"/>
  <c r="R14" i="29"/>
  <c r="Q14" i="29"/>
  <c r="P14" i="29"/>
  <c r="O14" i="29"/>
  <c r="L14" i="29"/>
  <c r="K14" i="29"/>
  <c r="I14" i="29"/>
  <c r="H14" i="29"/>
  <c r="E14" i="29"/>
  <c r="D14" i="29"/>
  <c r="Q13" i="29"/>
  <c r="M13" i="29"/>
  <c r="J13" i="29"/>
  <c r="F13" i="29"/>
  <c r="Q12" i="29"/>
  <c r="M12" i="29"/>
  <c r="J12" i="29"/>
  <c r="F12" i="29"/>
  <c r="Q11" i="29"/>
  <c r="M11" i="29"/>
  <c r="J11" i="29"/>
  <c r="F11" i="29"/>
  <c r="Q10" i="29"/>
  <c r="M10" i="29"/>
  <c r="J10" i="29"/>
  <c r="F10" i="29"/>
  <c r="Q9" i="29"/>
  <c r="M9" i="29"/>
  <c r="J9" i="29"/>
  <c r="F9" i="29"/>
  <c r="Q8" i="29"/>
  <c r="M8" i="29"/>
  <c r="M14" i="29" s="1"/>
  <c r="J8" i="29"/>
  <c r="J14" i="29" s="1"/>
  <c r="F8" i="29"/>
  <c r="F14" i="29" s="1"/>
  <c r="M31" i="29" l="1"/>
  <c r="Q31" i="29"/>
  <c r="F31" i="29"/>
</calcChain>
</file>

<file path=xl/sharedStrings.xml><?xml version="1.0" encoding="utf-8"?>
<sst xmlns="http://schemas.openxmlformats.org/spreadsheetml/2006/main" count="438" uniqueCount="123">
  <si>
    <t>TOTAL</t>
  </si>
  <si>
    <t>Home</t>
  </si>
  <si>
    <t>Dona</t>
  </si>
  <si>
    <t>Espanyola</t>
  </si>
  <si>
    <t>Estrangera</t>
  </si>
  <si>
    <t>Resta AMB</t>
  </si>
  <si>
    <t>Resta RMB</t>
  </si>
  <si>
    <t>Baix</t>
  </si>
  <si>
    <t>Alt</t>
  </si>
  <si>
    <t>Estudiant</t>
  </si>
  <si>
    <t>No</t>
  </si>
  <si>
    <t>No sap</t>
  </si>
  <si>
    <t>Resta de Catalunya</t>
  </si>
  <si>
    <t>Lloguer</t>
  </si>
  <si>
    <t>Propietat</t>
  </si>
  <si>
    <t>AMB</t>
  </si>
  <si>
    <t>Sí</t>
  </si>
  <si>
    <t>%</t>
  </si>
  <si>
    <t>ENQUESTA de DEMANDA d'HABITATGE a CATALUNYA.</t>
  </si>
  <si>
    <t>RMB</t>
  </si>
  <si>
    <t>CATALUNYA</t>
  </si>
  <si>
    <t>TOTAL CATALUNYA</t>
  </si>
  <si>
    <t>16 a 29 anys</t>
  </si>
  <si>
    <t>30 a 44 anys</t>
  </si>
  <si>
    <t>45 a 59 anys</t>
  </si>
  <si>
    <t>&gt; 60 anys</t>
  </si>
  <si>
    <t>Mig</t>
  </si>
  <si>
    <t>Treballador/a</t>
  </si>
  <si>
    <t>Aturat/da</t>
  </si>
  <si>
    <t>Pensionista</t>
  </si>
  <si>
    <t>Treballador/a de la llar</t>
  </si>
  <si>
    <t>Barcelona ciutat</t>
  </si>
  <si>
    <t>Resta Catalunya</t>
  </si>
  <si>
    <t>Catalunya menys AMB</t>
  </si>
  <si>
    <t>Població de 16 anys i més. Catalunya. 2n trimestre del 2023. Enquesta de Població Activa (EPA).</t>
  </si>
  <si>
    <t>Població de 16 anys i més. Catalunya. 1r semestre de 2023. Estimacions de població. Dades intercensals.</t>
  </si>
  <si>
    <t>Sí, un habitatge de 
propietat</t>
  </si>
  <si>
    <t>Sí, un habitatge de 
lloguer</t>
  </si>
  <si>
    <t>Sí, una habitació de 
lloguer</t>
  </si>
  <si>
    <t>Sí, altres opcions</t>
  </si>
  <si>
    <t>No contesta</t>
  </si>
  <si>
    <t>[Resposta única]</t>
  </si>
  <si>
    <t>n</t>
  </si>
  <si>
    <t>N</t>
  </si>
  <si>
    <t>No sap o no contesta</t>
  </si>
  <si>
    <t>[En cas que Sí]</t>
  </si>
  <si>
    <t>Només de propietat</t>
  </si>
  <si>
    <t>Només de lloguer</t>
  </si>
  <si>
    <t>Només una habitació de lloguer</t>
  </si>
  <si>
    <t>Només altres tipus de tinença</t>
  </si>
  <si>
    <t>Més d'un tipus de tinença</t>
  </si>
  <si>
    <t>[En cas que Sí, % sobre Sí]</t>
  </si>
  <si>
    <t>4T2023</t>
  </si>
  <si>
    <t>4T2024</t>
  </si>
  <si>
    <t>Barcelona</t>
  </si>
  <si>
    <t>16-29 anys</t>
  </si>
  <si>
    <t>30-44 anys</t>
  </si>
  <si>
    <t>45-60 anys</t>
  </si>
  <si>
    <t>&gt;60 anys</t>
  </si>
  <si>
    <t>Nacional</t>
  </si>
  <si>
    <t>Nivell baix d'estudis</t>
  </si>
  <si>
    <t>Nivell mig d'estudis</t>
  </si>
  <si>
    <t>Nivell alt d'estudis</t>
  </si>
  <si>
    <t>&gt;60 anys*</t>
  </si>
  <si>
    <t>Aturat/da*</t>
  </si>
  <si>
    <t>Pensionista*</t>
  </si>
  <si>
    <t>Treballador/a de la llar*</t>
  </si>
  <si>
    <t>Estudiant*</t>
  </si>
  <si>
    <t>* Nombre d'observacions inferior a 40.</t>
  </si>
  <si>
    <t>Àrea metropolitana de Barcelona</t>
  </si>
  <si>
    <t>Fa menys d’un mes</t>
  </si>
  <si>
    <t>Fa entre un i tres mesos</t>
  </si>
  <si>
    <t>Fa entre tres i sis mesos</t>
  </si>
  <si>
    <t>Fa entre sis mesos i un any</t>
  </si>
  <si>
    <t>Des de fa més d’un any</t>
  </si>
  <si>
    <t>Per independitzar-me (sol/a, amb parella, amb amics o altres)</t>
  </si>
  <si>
    <t>Per comprar un habitatge</t>
  </si>
  <si>
    <t>Per millorar la qualitat de l’habitatge (més equipat o en millors condicions)</t>
  </si>
  <si>
    <t>Per millorar la qualitat de l’entorn</t>
  </si>
  <si>
    <t>Per dificultats econòmiques (necessito pagar menys per l’habitatge)</t>
  </si>
  <si>
    <t>Per ampliació o reducció 
de la unitat familiar</t>
  </si>
  <si>
    <t>Per motius laborals o d’estudis</t>
  </si>
  <si>
    <t>Per la finalització del 
contracte de lloguer</t>
  </si>
  <si>
    <t>Per separació o divorci</t>
  </si>
  <si>
    <t>Per expulsió/desnonament</t>
  </si>
  <si>
    <t>Per un altre motiu</t>
  </si>
  <si>
    <t>Al mateix barri o nucli 
de població</t>
  </si>
  <si>
    <t>A un altre barri o nucli de població del mateix municipi</t>
  </si>
  <si>
    <t>A un altre municipi de la mateixa comarca o regió metropolitana</t>
  </si>
  <si>
    <t>A un altre municipi fora de la comarca o regió metropolitana</t>
  </si>
  <si>
    <t>Fins a 80.000 €</t>
  </si>
  <si>
    <t>Més de 80.000 €, però 
fins a 120.000 €</t>
  </si>
  <si>
    <t>Més de 120.000 €, però 
fins a 160.000 €</t>
  </si>
  <si>
    <t>Més de 160.000 €, però 
fins a 200.000 €</t>
  </si>
  <si>
    <t>Més de 200.000 €, però 
fins a 240.000 €</t>
  </si>
  <si>
    <t>Més de 240.000 €, però 
fins a 280.000 €</t>
  </si>
  <si>
    <t>Més de 280.000 €, però 
fins a 320.000 €</t>
  </si>
  <si>
    <t>Més de 320.000 €, però 
fins a 360.000 €</t>
  </si>
  <si>
    <t>Més de 360.000 €, però 
fins a 400.000 €</t>
  </si>
  <si>
    <t>Més de 400.000 €</t>
  </si>
  <si>
    <t>Fins a 400 €</t>
  </si>
  <si>
    <t>Més de 400 €, però fins a 600 €</t>
  </si>
  <si>
    <t>Més de 600 €, però fins a 800 €</t>
  </si>
  <si>
    <t>Més de 800 €, però fins a 1.000 €</t>
  </si>
  <si>
    <t>Més de 1.000 €, però fins a 1.200 €</t>
  </si>
  <si>
    <t>Més de 1.200 €</t>
  </si>
  <si>
    <t>Evolució de la demanda d'habitatge, per àmbits territorials i perfils socio-demogràfics</t>
  </si>
  <si>
    <t>Evolució de la demanda d'habitatge de propietat, per àmbits territorials i perfils socio-demogràfics</t>
  </si>
  <si>
    <t>Evolució de la demanda d'habitatge de lloguer, per àmbits territorials i perfils socio-demogràfics</t>
  </si>
  <si>
    <t>P1. EN L'ACTUALITAT, ESTÀ CERCANT ACTIVAMENT HABITATGE A CATALUNYA PER FER-LO SERVIR DE RESIDÈNCIA HABITUAL?</t>
  </si>
  <si>
    <t>-</t>
  </si>
  <si>
    <t>P2. DES DE QUAN ESTÀ CERCANT ACTIVAMENT HABITATGE?</t>
  </si>
  <si>
    <t>P3. PER QUIN MOTIU ESTÀ CERCANT ACTIVAMENT HABITATGE?</t>
  </si>
  <si>
    <t>P4. ON ESTÀ CERCANT ACTIVAMENT HABITATGE?</t>
  </si>
  <si>
    <t>P5. QUIN ÉS EL PREU MÀXIM QUE ESTARIA DISPOSAT A PAGAR PER COMPRAR L'HABITATGE?</t>
  </si>
  <si>
    <t>P6. QUIN ÉS EL PREU MÀXIM QUE ESTARIA DISPOSAT A PAGAR PER LLOGAR L'HABITATGE?</t>
  </si>
  <si>
    <t>P1. Demanda d'habitatge, per règim de tinença, perfils socio-demogràfics i àmbits territorials</t>
  </si>
  <si>
    <t>P2-P4. Temps de cerca, motivació i localització de la demanda d'habitatge</t>
  </si>
  <si>
    <t>P5. Disposició a pagar per l'habitatge</t>
  </si>
  <si>
    <t>Volum de demanda d'habitatge (percentatge sobre el total de la població). Sèrie temporal</t>
  </si>
  <si>
    <t>Volum de demanda d'habitatge de propietat (percentatge sobre el total de la demanda d'habitatge). Sèrie temporal</t>
  </si>
  <si>
    <t>Volum de demanda d'habitatge de lloguer (percentatge sobre el total de la demanda d'habitatge). Sèrie temporal</t>
  </si>
  <si>
    <t>4T2024.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</si>
</sst>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0.0"/>
    <numFmt numFmtId="166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IBM Plex Sans Condensed"/>
      <family val="2"/>
    </font>
    <font>
      <b/>
      <sz val="11"/>
      <color theme="1"/>
      <name val="IBM Plex Sans Condensed"/>
      <family val="2"/>
    </font>
    <font>
      <u/>
      <sz val="11"/>
      <color theme="10"/>
      <name val="Calibri"/>
      <family val="2"/>
      <scheme val="minor"/>
    </font>
    <font>
      <sz val="14"/>
      <color theme="1"/>
      <name val="IBM Plex Sans Condensed"/>
      <family val="2"/>
    </font>
    <font>
      <b/>
      <sz val="12"/>
      <color theme="1"/>
      <name val="IBM Plex Sans Condensed"/>
      <family val="2"/>
    </font>
    <font>
      <u/>
      <sz val="11"/>
      <color theme="10"/>
      <name val="IBM Plex Sans Condensed"/>
      <family val="2"/>
    </font>
    <font>
      <b/>
      <sz val="14"/>
      <color theme="1"/>
      <name val="IBM Plex Sans Condensed"/>
      <family val="2"/>
    </font>
    <font>
      <b/>
      <sz val="11"/>
      <color rgb="FFFF0000"/>
      <name val="IBM Plex Sans Condensed"/>
      <family val="2"/>
    </font>
    <font>
      <sz val="9"/>
      <color theme="1"/>
      <name val="IBM Plex Sans Condensed"/>
      <family val="2"/>
    </font>
    <font>
      <sz val="11"/>
      <color theme="1"/>
      <name val="IBM Plex Sans Condensed"/>
      <family val="2"/>
    </font>
    <font>
      <sz val="8"/>
      <color theme="1"/>
      <name val="IBM Plex Sans Condensed"/>
      <family val="2"/>
    </font>
    <font>
      <b/>
      <sz val="11"/>
      <name val="IBM Plex Sans Condensed"/>
      <family val="2"/>
    </font>
    <font>
      <sz val="11"/>
      <name val="IBM Plex Sans Condensed"/>
      <family val="2"/>
    </font>
    <font>
      <sz val="11"/>
      <color rgb="FFFF0000"/>
      <name val="IBM Plex Sans Condensed"/>
      <family val="2"/>
    </font>
    <font>
      <i/>
      <sz val="11"/>
      <color theme="1"/>
      <name val="IBM Plex Sans Condensed"/>
      <family val="2"/>
    </font>
    <font>
      <i/>
      <sz val="11"/>
      <name val="IBM Plex Sans Condensed"/>
      <family val="2"/>
    </font>
    <font>
      <b/>
      <i/>
      <sz val="11"/>
      <color theme="1"/>
      <name val="IBM Plex Sans Condensed"/>
      <family val="2"/>
    </font>
    <font>
      <b/>
      <i/>
      <sz val="11"/>
      <name val="IBM Plex Sans Condensed"/>
      <family val="2"/>
    </font>
  </fonts>
  <fills count="5">
    <fill>
      <patternFill patternType="none"/>
    </fill>
    <fill>
      <patternFill patternType="gray125"/>
    </fill>
    <fill>
      <patternFill patternType="solid">
        <fgColor rgb="FFC7EB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2" borderId="0" xfId="0" applyFont="1" applyFill="1"/>
    <xf numFmtId="0" fontId="8" fillId="2" borderId="0" xfId="0" applyFont="1" applyFill="1"/>
    <xf numFmtId="0" fontId="5" fillId="3" borderId="0" xfId="0" applyFont="1" applyFill="1"/>
    <xf numFmtId="0" fontId="6" fillId="3" borderId="0" xfId="0" applyFont="1" applyFill="1"/>
    <xf numFmtId="0" fontId="2" fillId="3" borderId="0" xfId="0" applyFont="1" applyFill="1"/>
    <xf numFmtId="0" fontId="7" fillId="3" borderId="0" xfId="2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166" fontId="2" fillId="0" borderId="0" xfId="6" applyNumberFormat="1" applyFont="1"/>
    <xf numFmtId="166" fontId="3" fillId="0" borderId="0" xfId="6" applyNumberFormat="1" applyFont="1"/>
    <xf numFmtId="0" fontId="3" fillId="0" borderId="0" xfId="0" applyFont="1" applyAlignment="1">
      <alignment horizontal="left"/>
    </xf>
    <xf numFmtId="0" fontId="14" fillId="0" borderId="0" xfId="0" applyFont="1"/>
    <xf numFmtId="0" fontId="3" fillId="0" borderId="0" xfId="0" applyFont="1" applyAlignment="1">
      <alignment horizontal="center"/>
    </xf>
    <xf numFmtId="166" fontId="3" fillId="0" borderId="0" xfId="6" applyNumberFormat="1" applyFont="1" applyBorder="1"/>
    <xf numFmtId="0" fontId="2" fillId="0" borderId="0" xfId="0" applyFont="1" applyAlignment="1">
      <alignment horizontal="right"/>
    </xf>
    <xf numFmtId="166" fontId="2" fillId="0" borderId="0" xfId="6" applyNumberFormat="1" applyFont="1" applyBorder="1"/>
    <xf numFmtId="166" fontId="2" fillId="0" borderId="0" xfId="6" applyNumberFormat="1" applyFont="1" applyFill="1"/>
    <xf numFmtId="166" fontId="14" fillId="0" borderId="0" xfId="6" applyNumberFormat="1" applyFont="1" applyFill="1" applyBorder="1"/>
    <xf numFmtId="165" fontId="2" fillId="0" borderId="0" xfId="0" applyNumberFormat="1" applyFont="1"/>
    <xf numFmtId="166" fontId="2" fillId="0" borderId="0" xfId="6" applyNumberFormat="1" applyFont="1" applyBorder="1" applyAlignment="1">
      <alignment horizontal="right"/>
    </xf>
    <xf numFmtId="165" fontId="3" fillId="0" borderId="0" xfId="0" applyNumberFormat="1" applyFont="1"/>
    <xf numFmtId="1" fontId="3" fillId="0" borderId="0" xfId="0" applyNumberFormat="1" applyFont="1"/>
    <xf numFmtId="0" fontId="16" fillId="0" borderId="0" xfId="0" applyFont="1"/>
    <xf numFmtId="165" fontId="16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165" fontId="14" fillId="0" borderId="0" xfId="0" applyNumberFormat="1" applyFont="1"/>
    <xf numFmtId="1" fontId="2" fillId="0" borderId="0" xfId="0" applyNumberFormat="1" applyFont="1"/>
    <xf numFmtId="0" fontId="2" fillId="0" borderId="0" xfId="0" applyFont="1" applyAlignment="1">
      <alignment horizontal="left"/>
    </xf>
    <xf numFmtId="166" fontId="9" fillId="0" borderId="0" xfId="6" applyNumberFormat="1" applyFont="1" applyFill="1" applyBorder="1"/>
    <xf numFmtId="165" fontId="2" fillId="0" borderId="0" xfId="0" applyNumberFormat="1" applyFont="1" applyAlignment="1">
      <alignment horizontal="right"/>
    </xf>
    <xf numFmtId="166" fontId="2" fillId="0" borderId="0" xfId="6" applyNumberFormat="1" applyFont="1" applyAlignment="1">
      <alignment horizontal="right"/>
    </xf>
    <xf numFmtId="0" fontId="2" fillId="4" borderId="0" xfId="0" applyFont="1" applyFill="1"/>
    <xf numFmtId="0" fontId="14" fillId="4" borderId="0" xfId="0" applyFont="1" applyFill="1"/>
    <xf numFmtId="0" fontId="13" fillId="0" borderId="0" xfId="0" applyFont="1"/>
    <xf numFmtId="166" fontId="2" fillId="0" borderId="0" xfId="6" applyNumberFormat="1" applyFont="1" applyFill="1" applyBorder="1"/>
    <xf numFmtId="164" fontId="15" fillId="0" borderId="0" xfId="1" applyNumberFormat="1" applyFont="1" applyFill="1" applyBorder="1"/>
    <xf numFmtId="166" fontId="13" fillId="0" borderId="0" xfId="6" applyNumberFormat="1" applyFont="1" applyFill="1" applyBorder="1"/>
    <xf numFmtId="166" fontId="3" fillId="0" borderId="0" xfId="6" applyNumberFormat="1" applyFont="1" applyFill="1" applyBorder="1"/>
    <xf numFmtId="166" fontId="2" fillId="0" borderId="0" xfId="6" applyNumberFormat="1" applyFont="1" applyFill="1" applyBorder="1" applyAlignment="1">
      <alignment horizontal="right"/>
    </xf>
    <xf numFmtId="166" fontId="14" fillId="0" borderId="0" xfId="6" applyNumberFormat="1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166" fontId="16" fillId="0" borderId="0" xfId="6" applyNumberFormat="1" applyFont="1" applyFill="1" applyBorder="1"/>
    <xf numFmtId="0" fontId="17" fillId="0" borderId="0" xfId="0" applyFont="1"/>
    <xf numFmtId="1" fontId="16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1" fontId="18" fillId="0" borderId="0" xfId="0" applyNumberFormat="1" applyFont="1"/>
    <xf numFmtId="166" fontId="18" fillId="0" borderId="0" xfId="6" applyNumberFormat="1" applyFont="1" applyFill="1" applyBorder="1"/>
    <xf numFmtId="0" fontId="19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4" fillId="4" borderId="0" xfId="0" applyFont="1" applyFill="1" applyAlignment="1">
      <alignment horizontal="left"/>
    </xf>
    <xf numFmtId="0" fontId="8" fillId="0" borderId="0" xfId="0" applyFont="1"/>
    <xf numFmtId="0" fontId="8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</cellXfs>
  <cellStyles count="7">
    <cellStyle name="Coma" xfId="6" builtinId="3"/>
    <cellStyle name="Enllaç" xfId="2" builtinId="8"/>
    <cellStyle name="Hipervínculo 2" xfId="3" xr:uid="{9E6D2290-F83B-4E5D-AB5D-0941CC1827B4}"/>
    <cellStyle name="Millares 2" xfId="4" xr:uid="{48EDB67C-60A5-4847-8A74-4CE23B3DBEEB}"/>
    <cellStyle name="Moneda 2" xfId="5" xr:uid="{0E13BA53-73F8-436E-A6AA-12E1F746D6A3}"/>
    <cellStyle name="Normal" xfId="0" builtinId="0"/>
    <cellStyle name="Percentatge" xfId="1" builtinId="5"/>
  </cellStyles>
  <dxfs count="0"/>
  <tableStyles count="0" defaultTableStyle="TableStyleMedium2" defaultPivotStyle="PivotStyleLight16"/>
  <colors>
    <mruColors>
      <color rgb="FF64CCF5"/>
      <color rgb="FFAFABAB"/>
      <color rgb="FFAD79BA"/>
      <color rgb="FF66C792"/>
      <color rgb="FFBA0029"/>
      <color rgb="FF750002"/>
      <color rgb="FFFF0051"/>
      <color rgb="FFFB6E8D"/>
      <color rgb="FFF7DBC9"/>
      <color rgb="FFFFF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https://www.institutmetropoli.cat/corporatiu/logo_im_firma_correu.pn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15</xdr:row>
      <xdr:rowOff>36014</xdr:rowOff>
    </xdr:from>
    <xdr:to>
      <xdr:col>1</xdr:col>
      <xdr:colOff>763270</xdr:colOff>
      <xdr:row>16</xdr:row>
      <xdr:rowOff>33202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9F9BEA-2FDD-4EB8-A842-01FE159026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" y="2329634"/>
          <a:ext cx="715645" cy="1800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3750854</xdr:colOff>
      <xdr:row>15</xdr:row>
      <xdr:rowOff>17599</xdr:rowOff>
    </xdr:from>
    <xdr:to>
      <xdr:col>1</xdr:col>
      <xdr:colOff>4534263</xdr:colOff>
      <xdr:row>16</xdr:row>
      <xdr:rowOff>38282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8D1836B-AEBA-40B7-8284-940B9E56951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2314" y="2311219"/>
          <a:ext cx="783409" cy="203563"/>
        </a:xfrm>
        <a:prstGeom prst="rect">
          <a:avLst/>
        </a:prstGeom>
      </xdr:spPr>
    </xdr:pic>
    <xdr:clientData/>
  </xdr:twoCellAnchor>
  <xdr:twoCellAnchor editAs="oneCell">
    <xdr:from>
      <xdr:col>1</xdr:col>
      <xdr:colOff>1091384</xdr:colOff>
      <xdr:row>15</xdr:row>
      <xdr:rowOff>54429</xdr:rowOff>
    </xdr:from>
    <xdr:to>
      <xdr:col>1</xdr:col>
      <xdr:colOff>2142127</xdr:colOff>
      <xdr:row>16</xdr:row>
      <xdr:rowOff>22407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D31D517-4320-4E77-BBAC-A95920E9677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844" y="2348049"/>
          <a:ext cx="1050743" cy="1508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91440</xdr:colOff>
      <xdr:row>11</xdr:row>
      <xdr:rowOff>67310</xdr:rowOff>
    </xdr:from>
    <xdr:to>
      <xdr:col>1</xdr:col>
      <xdr:colOff>1321889</xdr:colOff>
      <xdr:row>12</xdr:row>
      <xdr:rowOff>108948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808D7D7-E471-4E4A-9C39-A86DEC8236C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29410"/>
          <a:ext cx="1230449" cy="2245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4988923</xdr:colOff>
      <xdr:row>15</xdr:row>
      <xdr:rowOff>4083</xdr:rowOff>
    </xdr:from>
    <xdr:to>
      <xdr:col>1</xdr:col>
      <xdr:colOff>5207363</xdr:colOff>
      <xdr:row>16</xdr:row>
      <xdr:rowOff>31116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12804-7068-4E4E-AC45-818959602A58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0383" y="2297703"/>
          <a:ext cx="218440" cy="2099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2532017</xdr:colOff>
      <xdr:row>14</xdr:row>
      <xdr:rowOff>181429</xdr:rowOff>
    </xdr:from>
    <xdr:to>
      <xdr:col>1</xdr:col>
      <xdr:colOff>3295741</xdr:colOff>
      <xdr:row>16</xdr:row>
      <xdr:rowOff>75112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4070A19-29D0-4EF7-A5B1-50B5F2CF4651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3477" y="2292169"/>
          <a:ext cx="763724" cy="25944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1714500</xdr:colOff>
      <xdr:row>10</xdr:row>
      <xdr:rowOff>160021</xdr:rowOff>
    </xdr:from>
    <xdr:to>
      <xdr:col>1</xdr:col>
      <xdr:colOff>3086100</xdr:colOff>
      <xdr:row>13</xdr:row>
      <xdr:rowOff>65367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FFA6F78-7929-4BFE-9381-07540A3E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5960" y="1539241"/>
          <a:ext cx="1371600" cy="453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FDA7F-D681-4C56-BC2A-1782DC06AF6C}">
  <dimension ref="A1:AN260"/>
  <sheetViews>
    <sheetView tabSelected="1" zoomScale="110" zoomScaleNormal="110" workbookViewId="0">
      <selection activeCell="B4" sqref="B4"/>
    </sheetView>
  </sheetViews>
  <sheetFormatPr defaultColWidth="11.42578125" defaultRowHeight="15" x14ac:dyDescent="0.25"/>
  <cols>
    <col min="1" max="1" width="3.7109375" style="8" customWidth="1"/>
    <col min="2" max="2" width="84" style="1" customWidth="1"/>
    <col min="3" max="40" width="11.42578125" style="8"/>
    <col min="41" max="16384" width="11.42578125" style="1"/>
  </cols>
  <sheetData>
    <row r="1" spans="1:40" s="8" customFormat="1" x14ac:dyDescent="0.25"/>
    <row r="2" spans="1:40" s="2" customFormat="1" ht="18.75" x14ac:dyDescent="0.3">
      <c r="A2" s="6"/>
      <c r="B2" s="5" t="s">
        <v>18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40" s="3" customFormat="1" ht="15.75" x14ac:dyDescent="0.25">
      <c r="A3" s="7"/>
      <c r="B3" s="4" t="s">
        <v>122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s="8" customFormat="1" x14ac:dyDescent="0.25"/>
    <row r="5" spans="1:40" s="8" customFormat="1" x14ac:dyDescent="0.25">
      <c r="B5" s="40" t="s">
        <v>116</v>
      </c>
    </row>
    <row r="6" spans="1:40" s="8" customFormat="1" x14ac:dyDescent="0.25">
      <c r="B6" s="61" t="s">
        <v>106</v>
      </c>
    </row>
    <row r="7" spans="1:40" s="8" customFormat="1" x14ac:dyDescent="0.25">
      <c r="B7" s="61" t="s">
        <v>107</v>
      </c>
    </row>
    <row r="8" spans="1:40" s="8" customFormat="1" x14ac:dyDescent="0.25">
      <c r="B8" s="61" t="s">
        <v>108</v>
      </c>
    </row>
    <row r="9" spans="1:40" s="8" customFormat="1" x14ac:dyDescent="0.25">
      <c r="B9" s="40" t="s">
        <v>117</v>
      </c>
      <c r="C9" s="39"/>
    </row>
    <row r="10" spans="1:40" s="8" customFormat="1" x14ac:dyDescent="0.25">
      <c r="B10" s="40" t="s">
        <v>118</v>
      </c>
      <c r="C10" s="39"/>
    </row>
    <row r="11" spans="1:40" s="8" customFormat="1" x14ac:dyDescent="0.25">
      <c r="B11" s="9"/>
    </row>
    <row r="12" spans="1:40" s="8" customFormat="1" x14ac:dyDescent="0.25"/>
    <row r="13" spans="1:40" s="8" customFormat="1" x14ac:dyDescent="0.25"/>
    <row r="14" spans="1:40" s="8" customFormat="1" x14ac:dyDescent="0.25"/>
    <row r="15" spans="1:40" s="8" customFormat="1" x14ac:dyDescent="0.25"/>
    <row r="16" spans="1:40" s="8" customFormat="1" x14ac:dyDescent="0.25"/>
    <row r="17" spans="2:9" s="8" customFormat="1" x14ac:dyDescent="0.25">
      <c r="B17" s="10"/>
      <c r="C17" s="10"/>
      <c r="D17" s="10"/>
      <c r="E17" s="10"/>
      <c r="F17" s="10"/>
      <c r="G17" s="10"/>
      <c r="H17" s="10"/>
      <c r="I17" s="10"/>
    </row>
    <row r="18" spans="2:9" s="8" customFormat="1" x14ac:dyDescent="0.25">
      <c r="B18" s="10"/>
      <c r="C18" s="10"/>
      <c r="D18" s="10"/>
      <c r="E18" s="10"/>
      <c r="F18" s="10"/>
      <c r="G18" s="10"/>
      <c r="H18" s="10"/>
      <c r="I18" s="10"/>
    </row>
    <row r="19" spans="2:9" s="8" customFormat="1" x14ac:dyDescent="0.25">
      <c r="B19" s="10"/>
      <c r="C19" s="10"/>
      <c r="D19" s="10"/>
      <c r="E19" s="10"/>
      <c r="F19" s="10"/>
      <c r="G19" s="10"/>
      <c r="H19" s="10"/>
      <c r="I19" s="10"/>
    </row>
    <row r="20" spans="2:9" s="8" customFormat="1" x14ac:dyDescent="0.25">
      <c r="B20" s="10"/>
      <c r="C20" s="10"/>
      <c r="D20" s="10"/>
      <c r="E20" s="10"/>
      <c r="F20" s="10"/>
      <c r="G20" s="10"/>
      <c r="H20" s="10"/>
      <c r="I20" s="10"/>
    </row>
    <row r="21" spans="2:9" s="8" customFormat="1" x14ac:dyDescent="0.25">
      <c r="B21" s="10"/>
      <c r="C21" s="10"/>
      <c r="D21" s="10"/>
      <c r="E21" s="10"/>
      <c r="F21" s="10"/>
      <c r="G21" s="10"/>
      <c r="H21" s="10"/>
      <c r="I21" s="10"/>
    </row>
    <row r="22" spans="2:9" s="8" customFormat="1" x14ac:dyDescent="0.25">
      <c r="B22" s="10"/>
      <c r="C22" s="10"/>
      <c r="D22" s="10"/>
      <c r="E22" s="10"/>
      <c r="F22" s="10"/>
      <c r="G22" s="11"/>
      <c r="H22" s="11"/>
      <c r="I22" s="10"/>
    </row>
    <row r="23" spans="2:9" s="8" customFormat="1" x14ac:dyDescent="0.25">
      <c r="B23" s="10"/>
      <c r="C23" s="10"/>
      <c r="D23" s="10"/>
      <c r="E23" s="10"/>
      <c r="F23" s="10"/>
      <c r="G23" s="10"/>
      <c r="H23" s="10"/>
      <c r="I23" s="10"/>
    </row>
    <row r="24" spans="2:9" s="8" customFormat="1" x14ac:dyDescent="0.25">
      <c r="B24" s="10"/>
      <c r="C24" s="10"/>
      <c r="D24" s="10"/>
      <c r="E24" s="10"/>
      <c r="F24" s="10"/>
      <c r="G24" s="10"/>
      <c r="H24" s="10"/>
      <c r="I24" s="10"/>
    </row>
    <row r="25" spans="2:9" s="8" customFormat="1" x14ac:dyDescent="0.25">
      <c r="B25" s="12"/>
      <c r="C25" s="10"/>
      <c r="D25" s="10"/>
      <c r="E25" s="10"/>
      <c r="F25" s="10"/>
      <c r="G25" s="10"/>
      <c r="H25" s="10"/>
      <c r="I25" s="10"/>
    </row>
    <row r="26" spans="2:9" s="8" customFormat="1" x14ac:dyDescent="0.25">
      <c r="B26" s="10"/>
      <c r="C26" s="10"/>
      <c r="D26" s="10"/>
      <c r="E26" s="10"/>
      <c r="F26" s="10"/>
      <c r="G26" s="10"/>
      <c r="H26" s="10"/>
      <c r="I26" s="10"/>
    </row>
    <row r="27" spans="2:9" s="8" customFormat="1" x14ac:dyDescent="0.25">
      <c r="B27" s="10"/>
      <c r="C27" s="10"/>
      <c r="D27" s="10"/>
      <c r="E27" s="10"/>
      <c r="F27" s="10"/>
      <c r="G27" s="10"/>
      <c r="H27" s="10"/>
      <c r="I27" s="10"/>
    </row>
    <row r="28" spans="2:9" s="8" customFormat="1" x14ac:dyDescent="0.25">
      <c r="B28" s="10"/>
      <c r="C28" s="10"/>
      <c r="D28" s="10"/>
      <c r="E28" s="10"/>
      <c r="F28" s="10"/>
      <c r="G28" s="10"/>
      <c r="H28" s="10"/>
      <c r="I28" s="10"/>
    </row>
    <row r="29" spans="2:9" s="8" customFormat="1" x14ac:dyDescent="0.25"/>
    <row r="30" spans="2:9" s="8" customFormat="1" x14ac:dyDescent="0.25"/>
    <row r="31" spans="2:9" s="8" customFormat="1" x14ac:dyDescent="0.25"/>
    <row r="32" spans="2:9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62CA-1BCF-4480-8B36-85C3950B2FA1}">
  <dimension ref="B2:CD38"/>
  <sheetViews>
    <sheetView workbookViewId="0">
      <selection activeCell="B11" sqref="B11"/>
    </sheetView>
  </sheetViews>
  <sheetFormatPr defaultColWidth="8.85546875" defaultRowHeight="15" x14ac:dyDescent="0.25"/>
  <cols>
    <col min="1" max="1" width="6.7109375" style="1" customWidth="1"/>
    <col min="2" max="2" width="92.7109375" style="1" customWidth="1"/>
    <col min="3" max="3" width="5.85546875" style="1" customWidth="1"/>
    <col min="4" max="4" width="5.5703125" style="1" bestFit="1" customWidth="1"/>
    <col min="5" max="5" width="5.85546875" style="1" bestFit="1" customWidth="1"/>
    <col min="6" max="6" width="11.5703125" style="1" bestFit="1" customWidth="1"/>
    <col min="7" max="7" width="8.85546875" style="1"/>
    <col min="8" max="8" width="16.28515625" style="1" bestFit="1" customWidth="1"/>
    <col min="9" max="9" width="5.85546875" style="1" bestFit="1" customWidth="1"/>
    <col min="10" max="10" width="11.5703125" style="1" bestFit="1" customWidth="1"/>
    <col min="11" max="11" width="10.85546875" style="1" bestFit="1" customWidth="1"/>
    <col min="12" max="12" width="5.85546875" style="1" bestFit="1" customWidth="1"/>
    <col min="13" max="13" width="11.5703125" style="1" bestFit="1" customWidth="1"/>
    <col min="14" max="14" width="10.85546875" style="1" bestFit="1" customWidth="1"/>
    <col min="15" max="15" width="5.85546875" style="1" bestFit="1" customWidth="1"/>
    <col min="16" max="16" width="11.5703125" style="1" bestFit="1" customWidth="1"/>
    <col min="17" max="17" width="16.140625" style="1" bestFit="1" customWidth="1"/>
    <col min="18" max="18" width="5.85546875" style="1" bestFit="1" customWidth="1"/>
    <col min="19" max="19" width="11.5703125" style="1" bestFit="1" customWidth="1"/>
    <col min="20" max="20" width="8.85546875" style="1"/>
    <col min="21" max="21" width="5.140625" style="1" bestFit="1" customWidth="1"/>
    <col min="22" max="22" width="5.85546875" style="1" bestFit="1" customWidth="1"/>
    <col min="23" max="23" width="11.5703125" style="1" bestFit="1" customWidth="1"/>
    <col min="24" max="24" width="5.5703125" style="1" bestFit="1" customWidth="1"/>
    <col min="25" max="25" width="5.85546875" style="1" bestFit="1" customWidth="1"/>
    <col min="26" max="26" width="11.5703125" style="1" bestFit="1" customWidth="1"/>
    <col min="27" max="27" width="21.7109375" style="1" bestFit="1" customWidth="1"/>
    <col min="28" max="28" width="5.85546875" style="1" bestFit="1" customWidth="1"/>
    <col min="29" max="29" width="11.5703125" style="1" bestFit="1" customWidth="1"/>
    <col min="30" max="30" width="8.85546875" style="1"/>
    <col min="31" max="31" width="6.42578125" style="1" bestFit="1" customWidth="1"/>
    <col min="32" max="32" width="5.85546875" style="1" bestFit="1" customWidth="1"/>
    <col min="33" max="33" width="11.5703125" style="1" bestFit="1" customWidth="1"/>
    <col min="34" max="34" width="5.7109375" style="1" bestFit="1" customWidth="1"/>
    <col min="35" max="35" width="5.85546875" style="1" bestFit="1" customWidth="1"/>
    <col min="36" max="36" width="11.5703125" style="1" bestFit="1" customWidth="1"/>
    <col min="37" max="37" width="8.85546875" style="1"/>
    <col min="38" max="38" width="12.28515625" style="1" bestFit="1" customWidth="1"/>
    <col min="39" max="39" width="5.85546875" style="1" bestFit="1" customWidth="1"/>
    <col min="40" max="40" width="13.7109375" style="1" bestFit="1" customWidth="1"/>
    <col min="41" max="41" width="12.28515625" style="1" bestFit="1" customWidth="1"/>
    <col min="42" max="42" width="5.85546875" style="1" bestFit="1" customWidth="1"/>
    <col min="43" max="43" width="11.5703125" style="1" bestFit="1" customWidth="1"/>
    <col min="44" max="44" width="12.28515625" style="1" bestFit="1" customWidth="1"/>
    <col min="45" max="45" width="5.85546875" style="1" bestFit="1" customWidth="1"/>
    <col min="46" max="46" width="13.7109375" style="1" bestFit="1" customWidth="1"/>
    <col min="47" max="47" width="9.5703125" style="1" bestFit="1" customWidth="1"/>
    <col min="48" max="48" width="5.85546875" style="1" bestFit="1" customWidth="1"/>
    <col min="49" max="49" width="13.7109375" style="1" bestFit="1" customWidth="1"/>
    <col min="50" max="50" width="8.85546875" style="1"/>
    <col min="51" max="51" width="10.42578125" style="1" bestFit="1" customWidth="1"/>
    <col min="52" max="52" width="5.85546875" style="1" bestFit="1" customWidth="1"/>
    <col min="53" max="53" width="11.5703125" style="1" bestFit="1" customWidth="1"/>
    <col min="54" max="54" width="11.140625" style="1" bestFit="1" customWidth="1"/>
    <col min="55" max="55" width="5.85546875" style="1" bestFit="1" customWidth="1"/>
    <col min="56" max="56" width="11.5703125" style="1" bestFit="1" customWidth="1"/>
    <col min="57" max="57" width="8.85546875" style="1"/>
    <col min="58" max="58" width="5.140625" style="1" bestFit="1" customWidth="1"/>
    <col min="59" max="59" width="5.85546875" style="1" bestFit="1" customWidth="1"/>
    <col min="60" max="60" width="11.5703125" style="1" bestFit="1" customWidth="1"/>
    <col min="61" max="61" width="4.42578125" style="1" bestFit="1" customWidth="1"/>
    <col min="62" max="62" width="5.85546875" style="1" bestFit="1" customWidth="1"/>
    <col min="63" max="63" width="11.5703125" style="1" bestFit="1" customWidth="1"/>
    <col min="64" max="64" width="4.42578125" style="1" bestFit="1" customWidth="1"/>
    <col min="65" max="65" width="5.85546875" style="1" bestFit="1" customWidth="1"/>
    <col min="66" max="66" width="11.5703125" style="1" bestFit="1" customWidth="1"/>
    <col min="67" max="67" width="8.85546875" style="1"/>
    <col min="68" max="68" width="14" style="1" bestFit="1" customWidth="1"/>
    <col min="69" max="69" width="5.85546875" style="1" bestFit="1" customWidth="1"/>
    <col min="70" max="70" width="11.5703125" style="1" bestFit="1" customWidth="1"/>
    <col min="71" max="71" width="10" style="1" bestFit="1" customWidth="1"/>
    <col min="72" max="72" width="5.85546875" style="1" bestFit="1" customWidth="1"/>
    <col min="73" max="73" width="9.85546875" style="1" bestFit="1" customWidth="1"/>
    <col min="74" max="74" width="11.85546875" style="1" bestFit="1" customWidth="1"/>
    <col min="75" max="75" width="5.85546875" style="1" bestFit="1" customWidth="1"/>
    <col min="76" max="76" width="11.5703125" style="1" bestFit="1" customWidth="1"/>
    <col min="77" max="77" width="22.7109375" style="1" bestFit="1" customWidth="1"/>
    <col min="78" max="78" width="5.28515625" style="1" bestFit="1" customWidth="1"/>
    <col min="79" max="79" width="6.5703125" style="18" bestFit="1" customWidth="1"/>
    <col min="80" max="80" width="9.7109375" style="1" bestFit="1" customWidth="1"/>
    <col min="81" max="81" width="5.85546875" style="1" bestFit="1" customWidth="1"/>
    <col min="82" max="82" width="11.5703125" style="1" bestFit="1" customWidth="1"/>
    <col min="83" max="16384" width="8.85546875" style="1"/>
  </cols>
  <sheetData>
    <row r="2" spans="2:82" ht="18.75" x14ac:dyDescent="0.3">
      <c r="B2" s="5" t="s">
        <v>109</v>
      </c>
      <c r="C2" s="5"/>
      <c r="D2" s="5"/>
      <c r="E2" s="5"/>
      <c r="F2" s="5"/>
      <c r="G2" s="5"/>
      <c r="H2" s="5"/>
      <c r="I2" s="5"/>
    </row>
    <row r="4" spans="2:82" s="13" customFormat="1" x14ac:dyDescent="0.25">
      <c r="D4" s="64" t="s">
        <v>21</v>
      </c>
      <c r="E4" s="64"/>
      <c r="F4" s="64"/>
      <c r="H4" s="13" t="s">
        <v>31</v>
      </c>
      <c r="K4" s="13" t="s">
        <v>5</v>
      </c>
      <c r="N4" s="13" t="s">
        <v>6</v>
      </c>
      <c r="Q4" s="13" t="s">
        <v>32</v>
      </c>
      <c r="U4" s="13" t="s">
        <v>15</v>
      </c>
      <c r="X4" s="13" t="s">
        <v>19</v>
      </c>
      <c r="AA4" s="13" t="s">
        <v>33</v>
      </c>
      <c r="AE4" s="13" t="s">
        <v>1</v>
      </c>
      <c r="AH4" s="13" t="s">
        <v>2</v>
      </c>
      <c r="AL4" s="13" t="s">
        <v>22</v>
      </c>
      <c r="AO4" s="13" t="s">
        <v>23</v>
      </c>
      <c r="AR4" s="13" t="s">
        <v>24</v>
      </c>
      <c r="AU4" s="13" t="s">
        <v>25</v>
      </c>
      <c r="AY4" s="13" t="s">
        <v>3</v>
      </c>
      <c r="BB4" s="13" t="s">
        <v>4</v>
      </c>
      <c r="BF4" s="13" t="s">
        <v>7</v>
      </c>
      <c r="BI4" s="13" t="s">
        <v>26</v>
      </c>
      <c r="BL4" s="13" t="s">
        <v>8</v>
      </c>
      <c r="BP4" s="13" t="s">
        <v>27</v>
      </c>
      <c r="BS4" s="13" t="s">
        <v>28</v>
      </c>
      <c r="BV4" s="13" t="s">
        <v>29</v>
      </c>
      <c r="BY4" s="13" t="s">
        <v>30</v>
      </c>
      <c r="CA4" s="41"/>
      <c r="CB4" s="13" t="s">
        <v>9</v>
      </c>
    </row>
    <row r="5" spans="2:82" x14ac:dyDescent="0.25">
      <c r="B5" s="35" t="s">
        <v>34</v>
      </c>
      <c r="C5" s="21"/>
      <c r="F5" s="42">
        <v>6671000</v>
      </c>
      <c r="J5" s="42"/>
      <c r="M5" s="42"/>
      <c r="P5" s="42"/>
      <c r="S5" s="42"/>
      <c r="W5" s="42"/>
      <c r="Z5" s="42"/>
      <c r="AC5" s="42"/>
      <c r="AG5" s="42">
        <v>3248600</v>
      </c>
      <c r="AJ5" s="42">
        <v>3422400</v>
      </c>
      <c r="AN5" s="23">
        <v>1221900</v>
      </c>
      <c r="AO5" s="23"/>
      <c r="AP5" s="23"/>
      <c r="AQ5" s="23">
        <v>1611200</v>
      </c>
      <c r="AR5" s="23"/>
      <c r="AS5" s="23"/>
      <c r="AT5" s="23">
        <v>1844800</v>
      </c>
      <c r="AU5" s="23"/>
      <c r="AV5" s="23"/>
      <c r="AW5" s="24">
        <v>1993200</v>
      </c>
      <c r="BA5" s="42">
        <v>5506600</v>
      </c>
      <c r="BD5" s="42">
        <v>1164400</v>
      </c>
      <c r="BH5" s="24">
        <v>2878200</v>
      </c>
      <c r="BI5" s="18"/>
      <c r="BJ5" s="18"/>
      <c r="BK5" s="24">
        <v>2203000</v>
      </c>
      <c r="BL5" s="18"/>
      <c r="BM5" s="18"/>
      <c r="BN5" s="24">
        <v>1589800</v>
      </c>
      <c r="BR5" s="42">
        <v>3737500</v>
      </c>
      <c r="BU5" s="42">
        <v>364200</v>
      </c>
      <c r="BX5" s="24">
        <v>1541323</v>
      </c>
      <c r="CA5" s="24" t="s">
        <v>110</v>
      </c>
      <c r="CD5" s="24">
        <v>1262600</v>
      </c>
    </row>
    <row r="6" spans="2:82" x14ac:dyDescent="0.25">
      <c r="B6" s="35" t="s">
        <v>35</v>
      </c>
      <c r="C6" s="21"/>
      <c r="F6" s="42">
        <v>6697754</v>
      </c>
      <c r="J6" s="42">
        <v>1447444</v>
      </c>
      <c r="M6" s="42">
        <v>1424767</v>
      </c>
      <c r="P6" s="23">
        <v>1612157</v>
      </c>
      <c r="S6" s="24">
        <v>2213386</v>
      </c>
      <c r="W6" s="42">
        <v>2872211</v>
      </c>
      <c r="Z6" s="24">
        <v>4484368</v>
      </c>
      <c r="AC6" s="24">
        <v>3825543</v>
      </c>
      <c r="AG6" s="23"/>
      <c r="AJ6" s="23"/>
      <c r="BH6" s="43"/>
      <c r="BI6" s="43"/>
      <c r="BJ6" s="43"/>
      <c r="BK6" s="43"/>
      <c r="BL6" s="43"/>
      <c r="BM6" s="43"/>
      <c r="BN6" s="43"/>
      <c r="CA6" s="44"/>
      <c r="CD6" s="45"/>
    </row>
    <row r="7" spans="2:82" x14ac:dyDescent="0.25">
      <c r="B7" s="35"/>
    </row>
    <row r="8" spans="2:82" x14ac:dyDescent="0.25">
      <c r="B8" s="35"/>
    </row>
    <row r="9" spans="2:82" x14ac:dyDescent="0.25">
      <c r="B9" s="35" t="s">
        <v>36</v>
      </c>
      <c r="C9" s="21"/>
      <c r="D9" s="1">
        <v>128</v>
      </c>
      <c r="E9" s="25">
        <v>8</v>
      </c>
      <c r="F9" s="42">
        <v>535820.31999999995</v>
      </c>
      <c r="H9" s="1">
        <v>31</v>
      </c>
      <c r="I9" s="25">
        <v>7.54</v>
      </c>
      <c r="J9" s="42">
        <v>109137.2776</v>
      </c>
      <c r="K9" s="1">
        <v>41</v>
      </c>
      <c r="L9" s="25">
        <v>10.65</v>
      </c>
      <c r="M9" s="42">
        <v>151737.68550000002</v>
      </c>
      <c r="N9" s="1">
        <v>25</v>
      </c>
      <c r="O9" s="25">
        <v>6.25</v>
      </c>
      <c r="P9" s="42">
        <v>100759.8125</v>
      </c>
      <c r="Q9" s="1">
        <v>31</v>
      </c>
      <c r="R9" s="25">
        <v>7.87</v>
      </c>
      <c r="S9" s="42">
        <v>174193.47820000001</v>
      </c>
      <c r="U9" s="1">
        <v>72</v>
      </c>
      <c r="V9" s="25">
        <v>9.08</v>
      </c>
      <c r="W9" s="42">
        <v>260796.75879999998</v>
      </c>
      <c r="X9" s="1">
        <v>97</v>
      </c>
      <c r="Y9" s="25">
        <v>8.06</v>
      </c>
      <c r="Z9" s="42">
        <v>361440.06080000004</v>
      </c>
      <c r="AA9" s="1">
        <v>56</v>
      </c>
      <c r="AB9" s="25">
        <v>7.18</v>
      </c>
      <c r="AC9" s="42">
        <v>274673.98739999998</v>
      </c>
      <c r="AE9" s="1">
        <v>72</v>
      </c>
      <c r="AF9" s="25">
        <v>9.09</v>
      </c>
      <c r="AG9" s="42">
        <v>295297.74</v>
      </c>
      <c r="AH9" s="1">
        <v>56</v>
      </c>
      <c r="AI9" s="25">
        <v>6.96</v>
      </c>
      <c r="AJ9" s="42">
        <v>238199.04000000001</v>
      </c>
      <c r="AL9" s="1">
        <v>38</v>
      </c>
      <c r="AM9" s="25">
        <v>13.99</v>
      </c>
      <c r="AN9" s="42">
        <v>170943.81</v>
      </c>
      <c r="AO9" s="1">
        <v>64</v>
      </c>
      <c r="AP9" s="25">
        <v>16.05</v>
      </c>
      <c r="AQ9" s="42">
        <v>258597.6</v>
      </c>
      <c r="AR9" s="1">
        <v>20</v>
      </c>
      <c r="AS9" s="25">
        <v>4.1900000000000004</v>
      </c>
      <c r="AT9" s="42">
        <v>77297.12000000001</v>
      </c>
      <c r="AU9" s="1">
        <v>6</v>
      </c>
      <c r="AV9" s="25">
        <v>1.23</v>
      </c>
      <c r="AW9" s="42">
        <v>24516.36</v>
      </c>
      <c r="AY9" s="1">
        <v>109</v>
      </c>
      <c r="AZ9" s="25">
        <v>7.93</v>
      </c>
      <c r="BA9" s="42">
        <v>436673.38</v>
      </c>
      <c r="BB9" s="1">
        <v>19</v>
      </c>
      <c r="BC9" s="25">
        <v>8.3800000000000008</v>
      </c>
      <c r="BD9" s="42">
        <v>97576.72</v>
      </c>
      <c r="BF9" s="1">
        <v>21</v>
      </c>
      <c r="BG9" s="25">
        <v>6.01</v>
      </c>
      <c r="BH9" s="42">
        <v>172979.82</v>
      </c>
      <c r="BI9" s="1">
        <v>53</v>
      </c>
      <c r="BJ9" s="25">
        <v>7.85</v>
      </c>
      <c r="BK9" s="42">
        <v>172935.5</v>
      </c>
      <c r="BL9" s="1">
        <v>54</v>
      </c>
      <c r="BM9" s="25">
        <v>9.5399999999999991</v>
      </c>
      <c r="BN9" s="42">
        <v>151666.91999999998</v>
      </c>
      <c r="BP9" s="1">
        <v>106</v>
      </c>
      <c r="BQ9" s="25">
        <v>11.61</v>
      </c>
      <c r="BR9" s="42">
        <v>433923.75</v>
      </c>
      <c r="BS9" s="1">
        <v>14</v>
      </c>
      <c r="BT9" s="25">
        <v>7.91</v>
      </c>
      <c r="BU9" s="42">
        <v>28808.22</v>
      </c>
      <c r="BV9" s="1">
        <v>5</v>
      </c>
      <c r="BW9" s="25">
        <v>1.31</v>
      </c>
      <c r="BX9" s="42">
        <v>20191.331300000002</v>
      </c>
      <c r="BY9" s="1">
        <v>0</v>
      </c>
      <c r="BZ9" s="25">
        <v>0</v>
      </c>
      <c r="CA9" s="24" t="s">
        <v>110</v>
      </c>
      <c r="CB9" s="1">
        <v>3</v>
      </c>
      <c r="CC9" s="25">
        <v>3.28</v>
      </c>
      <c r="CD9" s="42">
        <v>41413.279999999999</v>
      </c>
    </row>
    <row r="10" spans="2:82" x14ac:dyDescent="0.25">
      <c r="B10" s="35" t="s">
        <v>37</v>
      </c>
      <c r="C10" s="21"/>
      <c r="D10" s="1">
        <v>128</v>
      </c>
      <c r="E10" s="25">
        <v>8.0500000000000007</v>
      </c>
      <c r="F10" s="42">
        <v>539169.19700000004</v>
      </c>
      <c r="H10" s="1">
        <v>46</v>
      </c>
      <c r="I10" s="25">
        <v>10.97</v>
      </c>
      <c r="J10" s="42">
        <v>158784.60680000001</v>
      </c>
      <c r="K10" s="1">
        <v>25</v>
      </c>
      <c r="L10" s="25">
        <v>6.46</v>
      </c>
      <c r="M10" s="42">
        <v>92039.948199999999</v>
      </c>
      <c r="N10" s="1">
        <v>22</v>
      </c>
      <c r="O10" s="25">
        <v>5.51</v>
      </c>
      <c r="P10" s="42">
        <v>88829.85070000001</v>
      </c>
      <c r="Q10" s="1">
        <v>35</v>
      </c>
      <c r="R10" s="25">
        <v>9.0299999999999994</v>
      </c>
      <c r="S10" s="42">
        <v>199868.75579999998</v>
      </c>
      <c r="U10" s="1">
        <v>71</v>
      </c>
      <c r="V10" s="25">
        <v>8.74</v>
      </c>
      <c r="W10" s="42">
        <v>251031.2414</v>
      </c>
      <c r="X10" s="1">
        <v>93</v>
      </c>
      <c r="Y10" s="25">
        <v>7.57</v>
      </c>
      <c r="Z10" s="42">
        <v>339466.65759999998</v>
      </c>
      <c r="AA10" s="1">
        <v>57</v>
      </c>
      <c r="AB10" s="25">
        <v>7.54</v>
      </c>
      <c r="AC10" s="42">
        <v>288445.94219999999</v>
      </c>
      <c r="AE10" s="1">
        <v>49</v>
      </c>
      <c r="AF10" s="25">
        <v>6.43</v>
      </c>
      <c r="AG10" s="42">
        <v>208884.98</v>
      </c>
      <c r="AH10" s="1">
        <v>79</v>
      </c>
      <c r="AI10" s="25">
        <v>9.6</v>
      </c>
      <c r="AJ10" s="42">
        <v>328550.40000000002</v>
      </c>
      <c r="AL10" s="1">
        <v>40</v>
      </c>
      <c r="AM10" s="25">
        <v>14.34</v>
      </c>
      <c r="AN10" s="42">
        <v>175220.46</v>
      </c>
      <c r="AO10" s="1">
        <v>47</v>
      </c>
      <c r="AP10" s="25">
        <v>12.07</v>
      </c>
      <c r="AQ10" s="42">
        <v>194471.84</v>
      </c>
      <c r="AR10" s="1">
        <v>28</v>
      </c>
      <c r="AS10" s="25">
        <v>6.29</v>
      </c>
      <c r="AT10" s="42">
        <v>116037.92</v>
      </c>
      <c r="AU10" s="1">
        <v>13</v>
      </c>
      <c r="AV10" s="25">
        <v>2.58</v>
      </c>
      <c r="AW10" s="42">
        <v>51424.56</v>
      </c>
      <c r="AY10" s="1">
        <v>85</v>
      </c>
      <c r="AZ10" s="25">
        <v>6.34</v>
      </c>
      <c r="BA10" s="42">
        <v>349118.44</v>
      </c>
      <c r="BB10" s="1">
        <v>43</v>
      </c>
      <c r="BC10" s="25">
        <v>18.16</v>
      </c>
      <c r="BD10" s="42">
        <v>211455.04</v>
      </c>
      <c r="BF10" s="1">
        <v>36</v>
      </c>
      <c r="BG10" s="25">
        <v>9.68</v>
      </c>
      <c r="BH10" s="42">
        <v>278609.76</v>
      </c>
      <c r="BI10" s="1">
        <v>54</v>
      </c>
      <c r="BJ10" s="25">
        <v>8.14</v>
      </c>
      <c r="BK10" s="42">
        <v>179324.2</v>
      </c>
      <c r="BL10" s="1">
        <v>38</v>
      </c>
      <c r="BM10" s="25">
        <v>6.99</v>
      </c>
      <c r="BN10" s="42">
        <v>111127.02</v>
      </c>
      <c r="BP10" s="1">
        <v>87</v>
      </c>
      <c r="BQ10" s="25">
        <v>9.52</v>
      </c>
      <c r="BR10" s="42">
        <v>355810</v>
      </c>
      <c r="BS10" s="1">
        <v>23</v>
      </c>
      <c r="BT10" s="25">
        <v>14.15</v>
      </c>
      <c r="BU10" s="42">
        <v>51534.3</v>
      </c>
      <c r="BV10" s="1">
        <v>7</v>
      </c>
      <c r="BW10" s="25">
        <v>1.88</v>
      </c>
      <c r="BX10" s="42">
        <v>28976.872399999997</v>
      </c>
      <c r="BY10" s="1">
        <v>2</v>
      </c>
      <c r="BZ10" s="25">
        <v>5.49</v>
      </c>
      <c r="CA10" s="24" t="s">
        <v>110</v>
      </c>
      <c r="CB10" s="1">
        <v>9</v>
      </c>
      <c r="CC10" s="25">
        <v>9.86</v>
      </c>
      <c r="CD10" s="42">
        <v>124492.36</v>
      </c>
    </row>
    <row r="11" spans="2:82" x14ac:dyDescent="0.25">
      <c r="B11" s="35" t="s">
        <v>38</v>
      </c>
      <c r="C11" s="21"/>
      <c r="D11" s="1">
        <v>6</v>
      </c>
      <c r="E11" s="25">
        <v>0.45</v>
      </c>
      <c r="F11" s="42">
        <v>30139.893000000004</v>
      </c>
      <c r="H11" s="1">
        <v>0</v>
      </c>
      <c r="I11" s="25">
        <v>0</v>
      </c>
      <c r="J11" s="42">
        <v>0</v>
      </c>
      <c r="K11" s="1">
        <v>2</v>
      </c>
      <c r="L11" s="25">
        <v>0.51</v>
      </c>
      <c r="M11" s="42">
        <v>7266.3117000000002</v>
      </c>
      <c r="N11" s="1">
        <v>1</v>
      </c>
      <c r="O11" s="25">
        <v>0.27</v>
      </c>
      <c r="P11" s="42">
        <v>4352.8239000000003</v>
      </c>
      <c r="Q11" s="1">
        <v>3</v>
      </c>
      <c r="R11" s="25">
        <v>0.85</v>
      </c>
      <c r="S11" s="42">
        <v>18813.780999999999</v>
      </c>
      <c r="U11" s="1">
        <v>2</v>
      </c>
      <c r="V11" s="25">
        <v>0.25</v>
      </c>
      <c r="W11" s="42">
        <v>7180.5275000000001</v>
      </c>
      <c r="X11" s="1">
        <v>3</v>
      </c>
      <c r="Y11" s="25">
        <v>0.26</v>
      </c>
      <c r="Z11" s="42">
        <v>11659.3568</v>
      </c>
      <c r="AA11" s="1">
        <v>4</v>
      </c>
      <c r="AB11" s="25">
        <v>0.6</v>
      </c>
      <c r="AC11" s="42">
        <v>22953.257999999998</v>
      </c>
      <c r="AE11" s="1">
        <v>6</v>
      </c>
      <c r="AF11" s="25">
        <v>0.93</v>
      </c>
      <c r="AG11" s="42">
        <v>30211.98</v>
      </c>
      <c r="AH11" s="1">
        <v>0</v>
      </c>
      <c r="AI11" s="25">
        <v>0</v>
      </c>
      <c r="AJ11" s="42">
        <v>0</v>
      </c>
      <c r="AL11" s="1">
        <v>5</v>
      </c>
      <c r="AM11" s="25">
        <v>2.2200000000000002</v>
      </c>
      <c r="AN11" s="42">
        <v>27126.180000000004</v>
      </c>
      <c r="AO11" s="1">
        <v>1</v>
      </c>
      <c r="AP11" s="25">
        <v>0.22</v>
      </c>
      <c r="AQ11" s="42">
        <v>3544.64</v>
      </c>
      <c r="AR11" s="1">
        <v>0</v>
      </c>
      <c r="AS11" s="1">
        <v>0</v>
      </c>
      <c r="AT11" s="42">
        <v>0</v>
      </c>
      <c r="AU11" s="1">
        <v>0</v>
      </c>
      <c r="AV11" s="1">
        <v>0</v>
      </c>
      <c r="AW11" s="42">
        <v>0</v>
      </c>
      <c r="AY11" s="1">
        <v>5</v>
      </c>
      <c r="AZ11" s="25">
        <v>0.42</v>
      </c>
      <c r="BA11" s="42">
        <v>23127.72</v>
      </c>
      <c r="BB11" s="1">
        <v>1</v>
      </c>
      <c r="BC11" s="25">
        <v>0.66</v>
      </c>
      <c r="BD11" s="42">
        <v>7685.04</v>
      </c>
      <c r="BF11" s="1">
        <v>0</v>
      </c>
      <c r="BG11" s="25">
        <v>0</v>
      </c>
      <c r="BH11" s="42">
        <v>0</v>
      </c>
      <c r="BI11" s="1">
        <v>2</v>
      </c>
      <c r="BJ11" s="25">
        <v>0.28999999999999998</v>
      </c>
      <c r="BK11" s="42">
        <v>6388.7</v>
      </c>
      <c r="BL11" s="1">
        <v>4</v>
      </c>
      <c r="BM11" s="25">
        <v>0.94</v>
      </c>
      <c r="BN11" s="42">
        <v>14944.12</v>
      </c>
      <c r="BP11" s="1">
        <v>4</v>
      </c>
      <c r="BQ11" s="25">
        <v>0.51</v>
      </c>
      <c r="BR11" s="42">
        <v>19061.25</v>
      </c>
      <c r="BS11" s="1">
        <v>1</v>
      </c>
      <c r="BT11" s="25">
        <v>0.94</v>
      </c>
      <c r="BU11" s="42">
        <v>3423.48</v>
      </c>
      <c r="BV11" s="1">
        <v>0</v>
      </c>
      <c r="BW11" s="1">
        <v>0</v>
      </c>
      <c r="BX11" s="42">
        <v>0</v>
      </c>
      <c r="BY11" s="1">
        <v>0</v>
      </c>
      <c r="BZ11" s="1">
        <v>0</v>
      </c>
      <c r="CA11" s="24" t="s">
        <v>110</v>
      </c>
      <c r="CB11" s="1">
        <v>1</v>
      </c>
      <c r="CC11" s="25">
        <v>1.31</v>
      </c>
      <c r="CD11" s="42">
        <v>16540.060000000001</v>
      </c>
    </row>
    <row r="12" spans="2:82" x14ac:dyDescent="0.25">
      <c r="B12" s="35" t="s">
        <v>39</v>
      </c>
      <c r="C12" s="21"/>
      <c r="D12" s="1">
        <v>1</v>
      </c>
      <c r="E12" s="25">
        <v>4.8000000000000001E-2</v>
      </c>
      <c r="F12" s="42">
        <v>3214.9219199999998</v>
      </c>
      <c r="H12" s="1">
        <v>0</v>
      </c>
      <c r="I12" s="25">
        <v>0</v>
      </c>
      <c r="J12" s="42">
        <v>0</v>
      </c>
      <c r="K12" s="1">
        <v>1</v>
      </c>
      <c r="L12" s="25">
        <v>0.23</v>
      </c>
      <c r="M12" s="42">
        <v>3276.9641000000001</v>
      </c>
      <c r="N12" s="1">
        <v>0</v>
      </c>
      <c r="O12" s="25">
        <v>0</v>
      </c>
      <c r="P12" s="42">
        <v>0</v>
      </c>
      <c r="Q12" s="1">
        <v>0</v>
      </c>
      <c r="R12" s="25">
        <v>0</v>
      </c>
      <c r="S12" s="42">
        <v>0</v>
      </c>
      <c r="U12" s="1">
        <v>1</v>
      </c>
      <c r="V12" s="25">
        <v>0.11</v>
      </c>
      <c r="W12" s="42">
        <v>3159.4321</v>
      </c>
      <c r="X12" s="1">
        <v>1</v>
      </c>
      <c r="Y12" s="25">
        <v>6.9999999999999999E-4</v>
      </c>
      <c r="Z12" s="42">
        <v>31.390575999999999</v>
      </c>
      <c r="AA12" s="1">
        <v>0</v>
      </c>
      <c r="AB12" s="25">
        <v>0</v>
      </c>
      <c r="AC12" s="42">
        <v>0</v>
      </c>
      <c r="AE12" s="1">
        <v>1</v>
      </c>
      <c r="AF12" s="25">
        <v>8.9999999999999998E-4</v>
      </c>
      <c r="AG12" s="42">
        <v>29.237399999999997</v>
      </c>
      <c r="AH12" s="1">
        <v>0</v>
      </c>
      <c r="AI12" s="25">
        <v>0</v>
      </c>
      <c r="AJ12" s="42">
        <v>0</v>
      </c>
      <c r="AL12" s="1">
        <v>0</v>
      </c>
      <c r="AM12" s="25">
        <v>0</v>
      </c>
      <c r="AN12" s="42">
        <v>0</v>
      </c>
      <c r="AO12" s="1">
        <v>0</v>
      </c>
      <c r="AP12" s="25">
        <v>0</v>
      </c>
      <c r="AQ12" s="42">
        <v>0</v>
      </c>
      <c r="AR12" s="1">
        <v>1</v>
      </c>
      <c r="AS12" s="25">
        <v>0.18</v>
      </c>
      <c r="AT12" s="42">
        <v>3320.64</v>
      </c>
      <c r="AU12" s="1">
        <v>0</v>
      </c>
      <c r="AV12" s="1">
        <v>0</v>
      </c>
      <c r="AW12" s="42">
        <v>0</v>
      </c>
      <c r="AY12" s="1">
        <v>0</v>
      </c>
      <c r="AZ12" s="25">
        <v>0</v>
      </c>
      <c r="BA12" s="42">
        <v>0</v>
      </c>
      <c r="BB12" s="1">
        <v>1</v>
      </c>
      <c r="BC12" s="25">
        <v>0.33</v>
      </c>
      <c r="BD12" s="42">
        <v>3842.52</v>
      </c>
      <c r="BF12" s="1">
        <v>1</v>
      </c>
      <c r="BG12" s="25">
        <v>0.21</v>
      </c>
      <c r="BH12" s="42">
        <v>6044.22</v>
      </c>
      <c r="BI12" s="1">
        <v>0</v>
      </c>
      <c r="BJ12" s="25">
        <v>0</v>
      </c>
      <c r="BK12" s="42">
        <v>0</v>
      </c>
      <c r="BL12" s="1">
        <v>0</v>
      </c>
      <c r="BM12" s="25">
        <v>0</v>
      </c>
      <c r="BN12" s="42">
        <v>0</v>
      </c>
      <c r="BP12" s="1">
        <v>1</v>
      </c>
      <c r="BQ12" s="25">
        <v>8.4000000000000003E-4</v>
      </c>
      <c r="BR12" s="42">
        <v>31.395</v>
      </c>
      <c r="BS12" s="1">
        <v>0</v>
      </c>
      <c r="BT12" s="25">
        <v>0</v>
      </c>
      <c r="BU12" s="42">
        <v>0</v>
      </c>
      <c r="BV12" s="1">
        <v>0</v>
      </c>
      <c r="BW12" s="25">
        <v>0</v>
      </c>
      <c r="BX12" s="42">
        <v>0</v>
      </c>
      <c r="BY12" s="1">
        <v>0</v>
      </c>
      <c r="BZ12" s="1">
        <v>0</v>
      </c>
      <c r="CA12" s="24" t="s">
        <v>110</v>
      </c>
      <c r="CB12" s="1">
        <v>0</v>
      </c>
      <c r="CC12" s="1">
        <v>0</v>
      </c>
      <c r="CD12" s="42">
        <v>0</v>
      </c>
    </row>
    <row r="13" spans="2:82" x14ac:dyDescent="0.25">
      <c r="B13" s="35" t="s">
        <v>10</v>
      </c>
      <c r="C13" s="21"/>
      <c r="D13" s="1">
        <v>1366</v>
      </c>
      <c r="E13" s="25">
        <v>84.61</v>
      </c>
      <c r="F13" s="42">
        <v>5666969.6593999993</v>
      </c>
      <c r="H13" s="1">
        <v>337</v>
      </c>
      <c r="I13" s="25">
        <v>82.23</v>
      </c>
      <c r="J13" s="42">
        <v>1190233.2012</v>
      </c>
      <c r="K13" s="1">
        <v>336</v>
      </c>
      <c r="L13" s="25">
        <v>83.34</v>
      </c>
      <c r="M13" s="42">
        <v>1187400.8178000001</v>
      </c>
      <c r="N13" s="1">
        <v>354</v>
      </c>
      <c r="O13" s="25">
        <v>88.22</v>
      </c>
      <c r="P13" s="42">
        <v>1422244.9053999998</v>
      </c>
      <c r="Q13" s="1">
        <v>339</v>
      </c>
      <c r="R13" s="25">
        <v>84.36</v>
      </c>
      <c r="S13" s="42">
        <v>1867212.4296000001</v>
      </c>
      <c r="U13" s="1">
        <v>673</v>
      </c>
      <c r="V13" s="25">
        <v>82.78</v>
      </c>
      <c r="W13" s="42">
        <v>2377616.2658000002</v>
      </c>
      <c r="X13" s="1">
        <v>1027</v>
      </c>
      <c r="Y13" s="25">
        <v>84.74</v>
      </c>
      <c r="Z13" s="42">
        <v>3800053.4432000001</v>
      </c>
      <c r="AA13" s="1">
        <v>693</v>
      </c>
      <c r="AB13" s="25">
        <v>85.99</v>
      </c>
      <c r="AC13" s="42">
        <v>3289584.4257</v>
      </c>
      <c r="AE13" s="1">
        <v>663</v>
      </c>
      <c r="AF13" s="25">
        <v>85.24</v>
      </c>
      <c r="AG13" s="42">
        <v>2769106.64</v>
      </c>
      <c r="AH13" s="1">
        <v>703</v>
      </c>
      <c r="AI13" s="25">
        <v>84.02</v>
      </c>
      <c r="AJ13" s="42">
        <v>2875500.48</v>
      </c>
      <c r="AL13" s="1">
        <v>210</v>
      </c>
      <c r="AM13" s="25">
        <v>73.14</v>
      </c>
      <c r="AN13" s="42">
        <v>893697.66</v>
      </c>
      <c r="AO13" s="1">
        <v>291</v>
      </c>
      <c r="AP13" s="25">
        <v>73.959999999999994</v>
      </c>
      <c r="AQ13" s="42">
        <v>1191643.5199999998</v>
      </c>
      <c r="AR13" s="1">
        <v>397</v>
      </c>
      <c r="AS13" s="25">
        <v>89.53</v>
      </c>
      <c r="AT13" s="42">
        <v>1651649.44</v>
      </c>
      <c r="AU13" s="1">
        <v>468</v>
      </c>
      <c r="AV13" s="25">
        <v>95.79</v>
      </c>
      <c r="AW13" s="42">
        <v>1909286.28</v>
      </c>
      <c r="AY13" s="1">
        <v>1195</v>
      </c>
      <c r="AZ13" s="25">
        <v>86.51</v>
      </c>
      <c r="BA13" s="42">
        <v>4763759.66</v>
      </c>
      <c r="BB13" s="1">
        <v>171</v>
      </c>
      <c r="BC13" s="25">
        <v>73.42</v>
      </c>
      <c r="BD13" s="42">
        <v>854902.48</v>
      </c>
      <c r="BF13" s="1">
        <v>313</v>
      </c>
      <c r="BG13" s="25">
        <v>83.6</v>
      </c>
      <c r="BH13" s="42">
        <v>2406175.1999999997</v>
      </c>
      <c r="BI13" s="1">
        <v>554</v>
      </c>
      <c r="BJ13" s="25">
        <v>84.63</v>
      </c>
      <c r="BK13" s="42">
        <v>1864398.9</v>
      </c>
      <c r="BL13" s="1">
        <v>493</v>
      </c>
      <c r="BM13" s="25">
        <v>85.09</v>
      </c>
      <c r="BN13" s="42">
        <v>1352760.82</v>
      </c>
      <c r="BP13" s="1">
        <v>739</v>
      </c>
      <c r="BQ13" s="25">
        <v>80.06</v>
      </c>
      <c r="BR13" s="42">
        <v>2992242.5</v>
      </c>
      <c r="BS13" s="1">
        <v>133</v>
      </c>
      <c r="BT13" s="25">
        <v>78.39</v>
      </c>
      <c r="BU13" s="42">
        <v>285496.38</v>
      </c>
      <c r="BV13" s="1">
        <v>372</v>
      </c>
      <c r="BW13" s="25">
        <v>96.56</v>
      </c>
      <c r="BX13" s="42">
        <v>1488301.4887999999</v>
      </c>
      <c r="BY13" s="1">
        <v>44</v>
      </c>
      <c r="BZ13" s="25">
        <v>92.35</v>
      </c>
      <c r="CA13" s="24" t="s">
        <v>110</v>
      </c>
      <c r="CB13" s="1">
        <v>73</v>
      </c>
      <c r="CC13" s="25">
        <v>87.91</v>
      </c>
      <c r="CD13" s="42">
        <v>1109951.6599999999</v>
      </c>
    </row>
    <row r="14" spans="2:82" x14ac:dyDescent="0.25">
      <c r="B14" s="35" t="s">
        <v>11</v>
      </c>
      <c r="C14" s="21"/>
      <c r="D14" s="1">
        <v>2</v>
      </c>
      <c r="E14" s="25">
        <v>0.12</v>
      </c>
      <c r="F14" s="42">
        <v>8037.3047999999999</v>
      </c>
      <c r="H14" s="1">
        <v>0</v>
      </c>
      <c r="I14" s="25">
        <v>0</v>
      </c>
      <c r="J14" s="42">
        <v>0</v>
      </c>
      <c r="K14" s="1">
        <v>1</v>
      </c>
      <c r="L14" s="25">
        <v>0.3</v>
      </c>
      <c r="M14" s="42">
        <v>4274.3009999999995</v>
      </c>
      <c r="N14" s="1">
        <v>1</v>
      </c>
      <c r="O14" s="25">
        <v>0.24</v>
      </c>
      <c r="P14" s="42">
        <v>3869.1767999999997</v>
      </c>
      <c r="Q14" s="1">
        <v>0</v>
      </c>
      <c r="R14" s="25">
        <v>0</v>
      </c>
      <c r="S14" s="42">
        <v>0</v>
      </c>
      <c r="U14" s="1">
        <v>1</v>
      </c>
      <c r="V14" s="25">
        <v>0.15</v>
      </c>
      <c r="W14" s="42">
        <v>4308.3164999999999</v>
      </c>
      <c r="X14" s="1">
        <v>2</v>
      </c>
      <c r="Y14" s="25">
        <v>0.18</v>
      </c>
      <c r="Z14" s="42">
        <v>8071.8624</v>
      </c>
      <c r="AA14" s="1">
        <v>1</v>
      </c>
      <c r="AB14" s="25">
        <v>0.1</v>
      </c>
      <c r="AC14" s="42">
        <v>3825.5430000000006</v>
      </c>
      <c r="AE14" s="1">
        <v>0</v>
      </c>
      <c r="AF14" s="25">
        <v>0</v>
      </c>
      <c r="AG14" s="42">
        <v>0</v>
      </c>
      <c r="AH14" s="1">
        <v>2</v>
      </c>
      <c r="AI14" s="25">
        <v>0.24</v>
      </c>
      <c r="AJ14" s="42">
        <v>8213.76</v>
      </c>
      <c r="AL14" s="1">
        <v>0</v>
      </c>
      <c r="AM14" s="25">
        <v>0</v>
      </c>
      <c r="AN14" s="42">
        <v>0</v>
      </c>
      <c r="AO14" s="1">
        <v>1</v>
      </c>
      <c r="AP14" s="25">
        <v>0.26</v>
      </c>
      <c r="AQ14" s="42">
        <v>4189.12</v>
      </c>
      <c r="AR14" s="1">
        <v>0</v>
      </c>
      <c r="AS14" s="1">
        <v>0</v>
      </c>
      <c r="AT14" s="42">
        <v>0</v>
      </c>
      <c r="AU14" s="1">
        <v>1</v>
      </c>
      <c r="AV14" s="25">
        <v>0.19</v>
      </c>
      <c r="AW14" s="42">
        <v>3787.08</v>
      </c>
      <c r="AY14" s="1">
        <v>2</v>
      </c>
      <c r="AZ14" s="25">
        <v>0.14000000000000001</v>
      </c>
      <c r="BA14" s="42">
        <v>7709.2400000000016</v>
      </c>
      <c r="BB14" s="1">
        <v>0</v>
      </c>
      <c r="BC14" s="25">
        <v>0</v>
      </c>
      <c r="BD14" s="42">
        <v>0</v>
      </c>
      <c r="BF14" s="1">
        <v>1</v>
      </c>
      <c r="BG14" s="25">
        <v>0.25</v>
      </c>
      <c r="BH14" s="42">
        <v>7195.5</v>
      </c>
      <c r="BI14" s="1">
        <v>1</v>
      </c>
      <c r="BJ14" s="25">
        <v>0.15</v>
      </c>
      <c r="BK14" s="42">
        <v>3304.5</v>
      </c>
      <c r="BL14" s="1">
        <v>0</v>
      </c>
      <c r="BM14" s="1">
        <v>0</v>
      </c>
      <c r="BN14" s="42">
        <v>0</v>
      </c>
      <c r="BP14" s="1">
        <v>0</v>
      </c>
      <c r="BQ14" s="25">
        <v>0</v>
      </c>
      <c r="BR14" s="42">
        <v>0</v>
      </c>
      <c r="BS14" s="1">
        <v>0</v>
      </c>
      <c r="BT14" s="25">
        <v>0</v>
      </c>
      <c r="BU14" s="42">
        <v>0</v>
      </c>
      <c r="BV14" s="1">
        <v>1</v>
      </c>
      <c r="BW14" s="25">
        <v>0.24</v>
      </c>
      <c r="BX14" s="42">
        <v>3699.1751999999997</v>
      </c>
      <c r="BY14" s="1">
        <v>1</v>
      </c>
      <c r="BZ14" s="25">
        <v>2.15</v>
      </c>
      <c r="CA14" s="24" t="s">
        <v>110</v>
      </c>
      <c r="CB14" s="1">
        <v>0</v>
      </c>
      <c r="CC14" s="25">
        <v>0</v>
      </c>
      <c r="CD14" s="42">
        <v>0</v>
      </c>
    </row>
    <row r="15" spans="2:82" x14ac:dyDescent="0.25">
      <c r="B15" s="35" t="s">
        <v>40</v>
      </c>
      <c r="C15" s="21"/>
      <c r="D15" s="1">
        <v>2</v>
      </c>
      <c r="E15" s="25">
        <v>0.11</v>
      </c>
      <c r="F15" s="42">
        <v>7367.5294000000004</v>
      </c>
      <c r="H15" s="1">
        <v>0</v>
      </c>
      <c r="I15" s="25">
        <v>0</v>
      </c>
      <c r="J15" s="42">
        <v>0</v>
      </c>
      <c r="K15" s="1">
        <v>1</v>
      </c>
      <c r="L15" s="25">
        <v>0.26</v>
      </c>
      <c r="M15" s="42">
        <v>3704.3941999999997</v>
      </c>
      <c r="N15" s="1">
        <v>1</v>
      </c>
      <c r="O15" s="25">
        <v>0.24</v>
      </c>
      <c r="P15" s="42">
        <v>3869.1767999999997</v>
      </c>
      <c r="Q15" s="1">
        <v>0</v>
      </c>
      <c r="R15" s="25">
        <v>0</v>
      </c>
      <c r="S15" s="42">
        <v>0</v>
      </c>
      <c r="U15" s="1">
        <v>1</v>
      </c>
      <c r="V15" s="25">
        <v>0.13</v>
      </c>
      <c r="W15" s="42">
        <v>3733.8742999999999</v>
      </c>
      <c r="X15" s="1">
        <v>2</v>
      </c>
      <c r="Y15" s="25">
        <v>0.17</v>
      </c>
      <c r="Z15" s="42">
        <v>7623.4256000000005</v>
      </c>
      <c r="AA15" s="1">
        <v>1</v>
      </c>
      <c r="AB15" s="25">
        <v>0.1</v>
      </c>
      <c r="AC15" s="42">
        <v>3825.5430000000006</v>
      </c>
      <c r="AE15" s="1">
        <v>2</v>
      </c>
      <c r="AF15" s="25">
        <v>0.23</v>
      </c>
      <c r="AG15" s="42">
        <v>7471.78</v>
      </c>
      <c r="AH15" s="1">
        <v>0</v>
      </c>
      <c r="AI15" s="25">
        <v>0</v>
      </c>
      <c r="AJ15" s="42">
        <v>0</v>
      </c>
      <c r="AL15" s="1">
        <v>0</v>
      </c>
      <c r="AM15" s="25">
        <v>0</v>
      </c>
      <c r="AN15" s="42">
        <v>0</v>
      </c>
      <c r="AO15" s="1">
        <v>1</v>
      </c>
      <c r="AP15" s="25">
        <v>0.22</v>
      </c>
      <c r="AQ15" s="42">
        <v>3544.64</v>
      </c>
      <c r="AR15" s="1">
        <v>0</v>
      </c>
      <c r="AS15" s="1">
        <v>0</v>
      </c>
      <c r="AT15" s="42">
        <v>0</v>
      </c>
      <c r="AU15" s="1">
        <v>1</v>
      </c>
      <c r="AV15" s="1">
        <v>0.2</v>
      </c>
      <c r="AW15" s="42">
        <v>3986.4</v>
      </c>
      <c r="AY15" s="1">
        <v>2</v>
      </c>
      <c r="AZ15" s="25">
        <v>0.13</v>
      </c>
      <c r="BA15" s="42">
        <v>7158.58</v>
      </c>
      <c r="BB15" s="1">
        <v>0</v>
      </c>
      <c r="BC15" s="25">
        <v>0</v>
      </c>
      <c r="BD15" s="42">
        <v>0</v>
      </c>
      <c r="BF15" s="1">
        <v>1</v>
      </c>
      <c r="BG15" s="25">
        <v>0.26</v>
      </c>
      <c r="BH15" s="42">
        <v>7483.32</v>
      </c>
      <c r="BI15" s="1">
        <v>1</v>
      </c>
      <c r="BJ15" s="25">
        <v>0.13</v>
      </c>
      <c r="BK15" s="42">
        <v>2863.9</v>
      </c>
      <c r="BL15" s="1">
        <v>0</v>
      </c>
      <c r="BM15" s="1">
        <v>0</v>
      </c>
      <c r="BN15" s="42">
        <v>0</v>
      </c>
      <c r="BP15" s="1">
        <v>2</v>
      </c>
      <c r="BQ15" s="25">
        <v>0.2</v>
      </c>
      <c r="BR15" s="42">
        <v>7475</v>
      </c>
      <c r="BS15" s="1">
        <v>0</v>
      </c>
      <c r="BT15" s="25">
        <v>0</v>
      </c>
      <c r="BU15" s="42">
        <v>0</v>
      </c>
      <c r="BV15" s="1">
        <v>0</v>
      </c>
      <c r="BW15" s="1">
        <v>0</v>
      </c>
      <c r="BX15" s="42">
        <v>0</v>
      </c>
      <c r="BY15" s="1">
        <v>0</v>
      </c>
      <c r="BZ15" s="1">
        <v>0</v>
      </c>
      <c r="CA15" s="24" t="s">
        <v>110</v>
      </c>
      <c r="CB15" s="1">
        <v>0</v>
      </c>
      <c r="CC15" s="1">
        <v>0</v>
      </c>
      <c r="CD15" s="42">
        <v>0</v>
      </c>
    </row>
    <row r="16" spans="2:82" x14ac:dyDescent="0.25">
      <c r="B16" s="35"/>
      <c r="C16" s="21"/>
      <c r="M16" s="42"/>
      <c r="P16" s="42"/>
      <c r="S16" s="42"/>
      <c r="W16" s="42"/>
      <c r="Z16" s="42"/>
      <c r="AC16" s="42"/>
      <c r="AJ16" s="42"/>
      <c r="AQ16" s="42"/>
      <c r="AT16" s="42"/>
      <c r="AW16" s="42"/>
      <c r="BD16" s="42"/>
      <c r="BK16" s="42"/>
      <c r="BN16" s="42"/>
      <c r="BU16" s="42"/>
      <c r="BX16" s="42"/>
      <c r="CA16" s="24"/>
      <c r="CD16" s="42"/>
    </row>
    <row r="17" spans="2:82" x14ac:dyDescent="0.25">
      <c r="B17" s="35"/>
      <c r="M17" s="42"/>
      <c r="P17" s="42"/>
      <c r="S17" s="42"/>
      <c r="W17" s="42"/>
      <c r="Z17" s="42"/>
      <c r="AC17" s="42"/>
      <c r="AJ17" s="42"/>
      <c r="AQ17" s="42"/>
      <c r="AT17" s="42"/>
      <c r="AW17" s="42"/>
      <c r="BD17" s="42"/>
      <c r="BK17" s="42"/>
      <c r="BN17" s="42"/>
      <c r="BU17" s="42"/>
      <c r="BX17" s="42"/>
      <c r="CA17" s="24"/>
      <c r="CD17" s="42"/>
    </row>
    <row r="18" spans="2:82" x14ac:dyDescent="0.25">
      <c r="B18" s="35" t="s">
        <v>41</v>
      </c>
      <c r="C18" s="21"/>
      <c r="D18" s="21" t="s">
        <v>42</v>
      </c>
      <c r="E18" s="21" t="s">
        <v>17</v>
      </c>
      <c r="F18" s="21" t="s">
        <v>43</v>
      </c>
      <c r="H18" s="21" t="s">
        <v>42</v>
      </c>
      <c r="I18" s="21" t="s">
        <v>17</v>
      </c>
      <c r="J18" s="21" t="s">
        <v>43</v>
      </c>
      <c r="K18" s="21" t="s">
        <v>42</v>
      </c>
      <c r="L18" s="21" t="s">
        <v>17</v>
      </c>
      <c r="M18" s="46" t="s">
        <v>43</v>
      </c>
      <c r="N18" s="21" t="s">
        <v>42</v>
      </c>
      <c r="O18" s="21" t="s">
        <v>17</v>
      </c>
      <c r="P18" s="46" t="s">
        <v>43</v>
      </c>
      <c r="Q18" s="21" t="s">
        <v>42</v>
      </c>
      <c r="R18" s="21" t="s">
        <v>17</v>
      </c>
      <c r="S18" s="46" t="s">
        <v>43</v>
      </c>
      <c r="U18" s="21" t="s">
        <v>42</v>
      </c>
      <c r="V18" s="21" t="s">
        <v>17</v>
      </c>
      <c r="W18" s="46" t="s">
        <v>43</v>
      </c>
      <c r="X18" s="21" t="s">
        <v>42</v>
      </c>
      <c r="Y18" s="21" t="s">
        <v>17</v>
      </c>
      <c r="Z18" s="46" t="s">
        <v>43</v>
      </c>
      <c r="AA18" s="21" t="s">
        <v>42</v>
      </c>
      <c r="AB18" s="21" t="s">
        <v>17</v>
      </c>
      <c r="AC18" s="46" t="s">
        <v>43</v>
      </c>
      <c r="AE18" s="21" t="s">
        <v>42</v>
      </c>
      <c r="AF18" s="21" t="s">
        <v>17</v>
      </c>
      <c r="AG18" s="21" t="s">
        <v>43</v>
      </c>
      <c r="AH18" s="21" t="s">
        <v>42</v>
      </c>
      <c r="AI18" s="21" t="s">
        <v>17</v>
      </c>
      <c r="AJ18" s="46" t="s">
        <v>43</v>
      </c>
      <c r="AL18" s="21" t="s">
        <v>42</v>
      </c>
      <c r="AM18" s="21" t="s">
        <v>17</v>
      </c>
      <c r="AN18" s="21" t="s">
        <v>43</v>
      </c>
      <c r="AO18" s="21" t="s">
        <v>42</v>
      </c>
      <c r="AP18" s="21" t="s">
        <v>17</v>
      </c>
      <c r="AQ18" s="46" t="s">
        <v>43</v>
      </c>
      <c r="AR18" s="21" t="s">
        <v>42</v>
      </c>
      <c r="AS18" s="21" t="s">
        <v>17</v>
      </c>
      <c r="AT18" s="46" t="s">
        <v>43</v>
      </c>
      <c r="AU18" s="21" t="s">
        <v>42</v>
      </c>
      <c r="AV18" s="21" t="s">
        <v>17</v>
      </c>
      <c r="AW18" s="46" t="s">
        <v>43</v>
      </c>
      <c r="AY18" s="21" t="s">
        <v>42</v>
      </c>
      <c r="AZ18" s="21" t="s">
        <v>17</v>
      </c>
      <c r="BA18" s="21" t="s">
        <v>43</v>
      </c>
      <c r="BB18" s="21" t="s">
        <v>42</v>
      </c>
      <c r="BC18" s="21" t="s">
        <v>17</v>
      </c>
      <c r="BD18" s="46" t="s">
        <v>43</v>
      </c>
      <c r="BF18" s="21" t="s">
        <v>42</v>
      </c>
      <c r="BG18" s="21" t="s">
        <v>17</v>
      </c>
      <c r="BH18" s="21" t="s">
        <v>43</v>
      </c>
      <c r="BI18" s="21" t="s">
        <v>42</v>
      </c>
      <c r="BJ18" s="21" t="s">
        <v>17</v>
      </c>
      <c r="BK18" s="46" t="s">
        <v>43</v>
      </c>
      <c r="BL18" s="21" t="s">
        <v>42</v>
      </c>
      <c r="BM18" s="21" t="s">
        <v>17</v>
      </c>
      <c r="BN18" s="46" t="s">
        <v>43</v>
      </c>
      <c r="BP18" s="21" t="s">
        <v>42</v>
      </c>
      <c r="BQ18" s="21" t="s">
        <v>17</v>
      </c>
      <c r="BR18" s="21" t="s">
        <v>43</v>
      </c>
      <c r="BS18" s="21" t="s">
        <v>42</v>
      </c>
      <c r="BT18" s="21" t="s">
        <v>17</v>
      </c>
      <c r="BU18" s="46" t="s">
        <v>43</v>
      </c>
      <c r="BV18" s="21" t="s">
        <v>42</v>
      </c>
      <c r="BW18" s="21" t="s">
        <v>17</v>
      </c>
      <c r="BX18" s="46" t="s">
        <v>43</v>
      </c>
      <c r="BY18" s="21" t="s">
        <v>42</v>
      </c>
      <c r="BZ18" s="21" t="s">
        <v>17</v>
      </c>
      <c r="CA18" s="47"/>
      <c r="CB18" s="21" t="s">
        <v>42</v>
      </c>
      <c r="CC18" s="21" t="s">
        <v>17</v>
      </c>
      <c r="CD18" s="46" t="s">
        <v>43</v>
      </c>
    </row>
    <row r="19" spans="2:82" x14ac:dyDescent="0.25">
      <c r="B19" s="35" t="s">
        <v>16</v>
      </c>
      <c r="C19" s="21"/>
      <c r="D19" s="1">
        <v>242</v>
      </c>
      <c r="E19" s="27">
        <v>15.15</v>
      </c>
      <c r="F19" s="42">
        <v>1014709.7310000001</v>
      </c>
      <c r="H19" s="1">
        <v>74</v>
      </c>
      <c r="I19" s="27">
        <v>17.77</v>
      </c>
      <c r="J19" s="42">
        <v>257210.79879999999</v>
      </c>
      <c r="K19" s="1">
        <v>62</v>
      </c>
      <c r="L19" s="27">
        <v>16.100000000000001</v>
      </c>
      <c r="M19" s="42">
        <v>229387.48700000002</v>
      </c>
      <c r="N19" s="1">
        <v>45</v>
      </c>
      <c r="O19" s="27">
        <v>11.3</v>
      </c>
      <c r="P19" s="42">
        <v>182173.74100000001</v>
      </c>
      <c r="Q19" s="1">
        <v>61</v>
      </c>
      <c r="R19" s="27">
        <v>15.64</v>
      </c>
      <c r="S19" s="42">
        <v>346173.57039999997</v>
      </c>
      <c r="U19" s="1">
        <v>136</v>
      </c>
      <c r="V19" s="27">
        <v>16.940000000000001</v>
      </c>
      <c r="W19" s="42">
        <v>486552.54340000002</v>
      </c>
      <c r="X19" s="1">
        <v>181</v>
      </c>
      <c r="Y19" s="27">
        <v>14.91</v>
      </c>
      <c r="Z19" s="42">
        <v>668619.26880000008</v>
      </c>
      <c r="AA19" s="1">
        <v>106</v>
      </c>
      <c r="AB19" s="27">
        <v>13.8</v>
      </c>
      <c r="AC19" s="42">
        <v>527924.93400000001</v>
      </c>
      <c r="AE19" s="1">
        <v>113</v>
      </c>
      <c r="AF19" s="27">
        <v>14.53</v>
      </c>
      <c r="AG19" s="42">
        <v>472021.58</v>
      </c>
      <c r="AH19" s="1">
        <v>129</v>
      </c>
      <c r="AI19" s="27">
        <v>15.75</v>
      </c>
      <c r="AJ19" s="42">
        <v>539028</v>
      </c>
      <c r="AL19" s="1">
        <v>74</v>
      </c>
      <c r="AM19" s="27">
        <v>26.86</v>
      </c>
      <c r="AN19" s="42">
        <v>328202.34000000003</v>
      </c>
      <c r="AO19" s="1">
        <v>101</v>
      </c>
      <c r="AP19" s="27">
        <v>25.56</v>
      </c>
      <c r="AQ19" s="42">
        <v>411822.72</v>
      </c>
      <c r="AR19" s="1">
        <v>48</v>
      </c>
      <c r="AS19" s="27">
        <v>10.47</v>
      </c>
      <c r="AT19" s="42">
        <v>193150.56</v>
      </c>
      <c r="AU19" s="1">
        <v>19</v>
      </c>
      <c r="AV19" s="27">
        <v>3.82</v>
      </c>
      <c r="AW19" s="42">
        <v>76140.240000000005</v>
      </c>
      <c r="AY19" s="1">
        <v>180</v>
      </c>
      <c r="AZ19" s="27">
        <v>13.21</v>
      </c>
      <c r="BA19" s="42">
        <v>727421.86</v>
      </c>
      <c r="BB19" s="1">
        <v>62</v>
      </c>
      <c r="BC19" s="27">
        <v>26.58</v>
      </c>
      <c r="BD19" s="42">
        <v>309497.51999999996</v>
      </c>
      <c r="BF19" s="1">
        <v>58</v>
      </c>
      <c r="BG19" s="27">
        <v>15.9</v>
      </c>
      <c r="BH19" s="42">
        <v>457633.8</v>
      </c>
      <c r="BI19" s="1">
        <v>101</v>
      </c>
      <c r="BJ19" s="27">
        <v>15.08</v>
      </c>
      <c r="BK19" s="42">
        <v>332212.40000000002</v>
      </c>
      <c r="BL19" s="1">
        <v>83</v>
      </c>
      <c r="BM19" s="27">
        <v>14.91</v>
      </c>
      <c r="BN19" s="42">
        <v>237039.18</v>
      </c>
      <c r="BP19" s="1">
        <v>181</v>
      </c>
      <c r="BQ19" s="27">
        <v>19.739999999999998</v>
      </c>
      <c r="BR19" s="42">
        <v>737782.5</v>
      </c>
      <c r="BS19" s="1">
        <v>36</v>
      </c>
      <c r="BT19" s="27">
        <v>21.61</v>
      </c>
      <c r="BU19" s="42">
        <v>78703.62</v>
      </c>
      <c r="BV19" s="1">
        <v>12</v>
      </c>
      <c r="BW19" s="27">
        <v>3.19</v>
      </c>
      <c r="BX19" s="42">
        <v>49168.203699999998</v>
      </c>
      <c r="BY19" s="1">
        <v>2</v>
      </c>
      <c r="BZ19" s="27">
        <v>5.49</v>
      </c>
      <c r="CA19" s="24" t="s">
        <v>110</v>
      </c>
      <c r="CB19" s="1">
        <v>11</v>
      </c>
      <c r="CC19" s="27">
        <v>12.09</v>
      </c>
      <c r="CD19" s="42">
        <v>152648.34</v>
      </c>
    </row>
    <row r="20" spans="2:82" x14ac:dyDescent="0.25">
      <c r="B20" s="35" t="s">
        <v>10</v>
      </c>
      <c r="C20" s="21"/>
      <c r="D20" s="1">
        <v>1366</v>
      </c>
      <c r="E20" s="25">
        <v>84.61</v>
      </c>
      <c r="F20" s="42">
        <v>5666969.6593999993</v>
      </c>
      <c r="H20" s="1">
        <v>337</v>
      </c>
      <c r="I20" s="25">
        <v>82.23</v>
      </c>
      <c r="J20" s="42">
        <v>1190233.2012</v>
      </c>
      <c r="K20" s="1">
        <v>336</v>
      </c>
      <c r="L20" s="25">
        <v>83.34</v>
      </c>
      <c r="M20" s="42">
        <v>1187400.8178000001</v>
      </c>
      <c r="N20" s="1">
        <v>354</v>
      </c>
      <c r="O20" s="25">
        <v>88.22</v>
      </c>
      <c r="P20" s="42">
        <v>1422244.9053999998</v>
      </c>
      <c r="Q20" s="1">
        <v>339</v>
      </c>
      <c r="R20" s="25">
        <v>84.36</v>
      </c>
      <c r="S20" s="42">
        <v>1867212.4296000001</v>
      </c>
      <c r="U20" s="1">
        <v>673</v>
      </c>
      <c r="V20" s="25">
        <v>82.78</v>
      </c>
      <c r="W20" s="42">
        <v>2377616.2658000002</v>
      </c>
      <c r="X20" s="1">
        <v>1027</v>
      </c>
      <c r="Y20" s="25">
        <v>84.74</v>
      </c>
      <c r="Z20" s="42">
        <v>3800053.4432000001</v>
      </c>
      <c r="AA20" s="1">
        <v>693</v>
      </c>
      <c r="AB20" s="25">
        <v>85.99</v>
      </c>
      <c r="AC20" s="42">
        <v>3289584.4257</v>
      </c>
      <c r="AE20" s="1">
        <v>663</v>
      </c>
      <c r="AF20" s="25">
        <v>85.24</v>
      </c>
      <c r="AG20" s="42">
        <v>2769106.64</v>
      </c>
      <c r="AH20" s="1">
        <v>703</v>
      </c>
      <c r="AI20" s="25">
        <v>84.02</v>
      </c>
      <c r="AJ20" s="42">
        <v>2875500.48</v>
      </c>
      <c r="AL20" s="1">
        <v>210</v>
      </c>
      <c r="AM20" s="25">
        <v>73.14</v>
      </c>
      <c r="AN20" s="42">
        <v>893697.66</v>
      </c>
      <c r="AO20" s="1">
        <v>291</v>
      </c>
      <c r="AP20" s="25">
        <v>73.959999999999994</v>
      </c>
      <c r="AQ20" s="42">
        <v>1191643.5199999998</v>
      </c>
      <c r="AR20" s="1">
        <v>397</v>
      </c>
      <c r="AS20" s="25">
        <v>89.53</v>
      </c>
      <c r="AT20" s="42">
        <v>1651649.44</v>
      </c>
      <c r="AU20" s="1">
        <v>468</v>
      </c>
      <c r="AV20" s="25">
        <v>95.79</v>
      </c>
      <c r="AW20" s="42">
        <v>1909286.28</v>
      </c>
      <c r="AY20" s="1">
        <v>1195</v>
      </c>
      <c r="AZ20" s="25">
        <v>86.51</v>
      </c>
      <c r="BA20" s="42">
        <v>4763759.66</v>
      </c>
      <c r="BB20" s="1">
        <v>171</v>
      </c>
      <c r="BC20" s="25">
        <v>73.42</v>
      </c>
      <c r="BD20" s="42">
        <v>854902.48</v>
      </c>
      <c r="BF20" s="1">
        <v>313</v>
      </c>
      <c r="BG20" s="25">
        <v>83.6</v>
      </c>
      <c r="BH20" s="42">
        <v>2406175.1999999997</v>
      </c>
      <c r="BI20" s="1">
        <v>554</v>
      </c>
      <c r="BJ20" s="25">
        <v>84.63</v>
      </c>
      <c r="BK20" s="42">
        <v>1864398.9</v>
      </c>
      <c r="BL20" s="1">
        <v>493</v>
      </c>
      <c r="BM20" s="25">
        <v>85.09</v>
      </c>
      <c r="BN20" s="42">
        <v>1352760.82</v>
      </c>
      <c r="BP20" s="1">
        <v>739</v>
      </c>
      <c r="BQ20" s="25">
        <v>80.06</v>
      </c>
      <c r="BR20" s="42">
        <v>2992242.5</v>
      </c>
      <c r="BS20" s="1">
        <v>133</v>
      </c>
      <c r="BT20" s="25">
        <v>78.39</v>
      </c>
      <c r="BU20" s="42">
        <v>285496.38</v>
      </c>
      <c r="BV20" s="1">
        <v>372</v>
      </c>
      <c r="BW20" s="25">
        <v>96.56</v>
      </c>
      <c r="BX20" s="42">
        <v>1488301.4887999999</v>
      </c>
      <c r="BY20" s="1">
        <v>44</v>
      </c>
      <c r="BZ20" s="25">
        <v>92.35</v>
      </c>
      <c r="CA20" s="24" t="s">
        <v>110</v>
      </c>
      <c r="CB20" s="1">
        <v>73</v>
      </c>
      <c r="CC20" s="25">
        <v>87.91</v>
      </c>
      <c r="CD20" s="42">
        <v>1109951.6599999999</v>
      </c>
    </row>
    <row r="21" spans="2:82" x14ac:dyDescent="0.25">
      <c r="B21" s="35" t="s">
        <v>44</v>
      </c>
      <c r="C21" s="21"/>
      <c r="D21" s="1">
        <v>4</v>
      </c>
      <c r="E21" s="25">
        <v>0.24</v>
      </c>
      <c r="F21" s="42">
        <v>16074.6096</v>
      </c>
      <c r="H21" s="1">
        <v>0</v>
      </c>
      <c r="I21" s="1">
        <v>0</v>
      </c>
      <c r="J21" s="42">
        <v>0</v>
      </c>
      <c r="K21" s="1">
        <v>2</v>
      </c>
      <c r="L21" s="25">
        <v>0.56000000000000005</v>
      </c>
      <c r="M21" s="42">
        <v>7978.6952000000001</v>
      </c>
      <c r="N21" s="1">
        <v>2</v>
      </c>
      <c r="O21" s="25">
        <v>0.48</v>
      </c>
      <c r="P21" s="42">
        <v>7738.3535999999995</v>
      </c>
      <c r="Q21" s="1">
        <v>0</v>
      </c>
      <c r="R21" s="25">
        <v>0</v>
      </c>
      <c r="S21" s="42">
        <v>0</v>
      </c>
      <c r="U21" s="1">
        <v>2</v>
      </c>
      <c r="V21" s="25">
        <v>0.28000000000000003</v>
      </c>
      <c r="W21" s="42">
        <v>8042.1908000000003</v>
      </c>
      <c r="X21" s="1">
        <v>4</v>
      </c>
      <c r="Y21" s="25">
        <v>0.35</v>
      </c>
      <c r="Z21" s="42">
        <v>15695.287999999999</v>
      </c>
      <c r="AA21" s="1">
        <v>2</v>
      </c>
      <c r="AB21" s="25">
        <v>0.2</v>
      </c>
      <c r="AC21" s="42">
        <v>7651.0860000000011</v>
      </c>
      <c r="AE21" s="1">
        <v>2</v>
      </c>
      <c r="AF21" s="25">
        <v>0.23</v>
      </c>
      <c r="AG21" s="42">
        <v>7471.78</v>
      </c>
      <c r="AH21" s="1">
        <v>2</v>
      </c>
      <c r="AI21" s="25">
        <v>0.24</v>
      </c>
      <c r="AJ21" s="42">
        <v>8213.76</v>
      </c>
      <c r="AL21" s="1">
        <v>0</v>
      </c>
      <c r="AM21" s="1">
        <v>0</v>
      </c>
      <c r="AN21" s="42">
        <v>0</v>
      </c>
      <c r="AO21" s="1">
        <v>2</v>
      </c>
      <c r="AP21" s="25">
        <v>0.48</v>
      </c>
      <c r="AQ21" s="42">
        <v>7733.76</v>
      </c>
      <c r="AR21" s="1">
        <v>0</v>
      </c>
      <c r="AS21" s="1">
        <v>0</v>
      </c>
      <c r="AT21" s="42">
        <v>0</v>
      </c>
      <c r="AU21" s="1">
        <v>2</v>
      </c>
      <c r="AV21" s="25">
        <v>0.39</v>
      </c>
      <c r="AW21" s="42">
        <v>7773.48</v>
      </c>
      <c r="AY21" s="1">
        <v>4</v>
      </c>
      <c r="AZ21" s="25">
        <v>0.28000000000000003</v>
      </c>
      <c r="BA21" s="42">
        <v>15418.480000000003</v>
      </c>
      <c r="BC21" s="25"/>
      <c r="BD21" s="42">
        <v>0</v>
      </c>
      <c r="BF21" s="1">
        <v>2</v>
      </c>
      <c r="BG21" s="1">
        <v>0.51</v>
      </c>
      <c r="BH21" s="42">
        <v>14678.82</v>
      </c>
      <c r="BI21" s="1">
        <v>2</v>
      </c>
      <c r="BJ21" s="25">
        <v>0.28999999999999998</v>
      </c>
      <c r="BK21" s="42">
        <v>6388.7</v>
      </c>
      <c r="BL21" s="1">
        <v>0</v>
      </c>
      <c r="BM21" s="1">
        <v>0</v>
      </c>
      <c r="BN21" s="42">
        <v>0</v>
      </c>
      <c r="BP21" s="1">
        <v>2</v>
      </c>
      <c r="BQ21" s="1">
        <v>0.2</v>
      </c>
      <c r="BR21" s="42">
        <v>7475</v>
      </c>
      <c r="BS21" s="1">
        <v>0</v>
      </c>
      <c r="BT21" s="25">
        <v>0</v>
      </c>
      <c r="BU21" s="42">
        <v>0</v>
      </c>
      <c r="BV21" s="1">
        <v>1</v>
      </c>
      <c r="BW21" s="25">
        <v>0.24</v>
      </c>
      <c r="BX21" s="42">
        <v>3699.1751999999997</v>
      </c>
      <c r="BY21" s="1">
        <v>1</v>
      </c>
      <c r="BZ21" s="25">
        <v>2.15</v>
      </c>
      <c r="CA21" s="24" t="s">
        <v>110</v>
      </c>
      <c r="CB21" s="1">
        <v>0</v>
      </c>
      <c r="CC21" s="25">
        <v>0</v>
      </c>
      <c r="CD21" s="42">
        <v>0</v>
      </c>
    </row>
    <row r="22" spans="2:82" s="13" customFormat="1" x14ac:dyDescent="0.25">
      <c r="B22" s="17" t="s">
        <v>0</v>
      </c>
      <c r="C22" s="14"/>
      <c r="D22" s="13">
        <v>1612</v>
      </c>
      <c r="E22" s="28">
        <v>100</v>
      </c>
      <c r="F22" s="45">
        <v>6697754</v>
      </c>
      <c r="H22" s="13">
        <v>411</v>
      </c>
      <c r="I22" s="28">
        <v>100</v>
      </c>
      <c r="J22" s="45">
        <v>1447444</v>
      </c>
      <c r="K22" s="13">
        <v>400</v>
      </c>
      <c r="L22" s="28">
        <v>100</v>
      </c>
      <c r="M22" s="45">
        <v>1424767</v>
      </c>
      <c r="N22" s="13">
        <v>401</v>
      </c>
      <c r="O22" s="28">
        <v>100</v>
      </c>
      <c r="P22" s="45">
        <v>1612157</v>
      </c>
      <c r="Q22" s="13">
        <v>400</v>
      </c>
      <c r="R22" s="28">
        <v>100</v>
      </c>
      <c r="S22" s="45">
        <v>2213386</v>
      </c>
      <c r="U22" s="13">
        <v>811</v>
      </c>
      <c r="V22" s="28">
        <v>100</v>
      </c>
      <c r="W22" s="45">
        <v>2872211</v>
      </c>
      <c r="X22" s="13">
        <v>1212</v>
      </c>
      <c r="Y22" s="28">
        <v>99.999999999999986</v>
      </c>
      <c r="Z22" s="45">
        <v>4484367.9999999991</v>
      </c>
      <c r="AA22" s="13">
        <v>801</v>
      </c>
      <c r="AB22" s="28">
        <v>99.99</v>
      </c>
      <c r="AC22" s="45">
        <v>3825160.4457</v>
      </c>
      <c r="AE22" s="13">
        <v>778</v>
      </c>
      <c r="AF22" s="28">
        <v>100</v>
      </c>
      <c r="AG22" s="45">
        <v>3248600</v>
      </c>
      <c r="AH22" s="13">
        <v>834</v>
      </c>
      <c r="AI22" s="28">
        <v>100.00999999999999</v>
      </c>
      <c r="AJ22" s="45">
        <v>3422742.2399999993</v>
      </c>
      <c r="AL22" s="13">
        <v>284</v>
      </c>
      <c r="AM22" s="28">
        <v>100</v>
      </c>
      <c r="AN22" s="45">
        <v>1221900</v>
      </c>
      <c r="AO22" s="13">
        <v>394</v>
      </c>
      <c r="AP22" s="28">
        <v>100</v>
      </c>
      <c r="AQ22" s="45">
        <v>1611200</v>
      </c>
      <c r="AR22" s="13">
        <v>445</v>
      </c>
      <c r="AS22" s="28">
        <v>100</v>
      </c>
      <c r="AT22" s="45">
        <v>1844800</v>
      </c>
      <c r="AU22" s="13">
        <v>489</v>
      </c>
      <c r="AV22" s="28">
        <v>100</v>
      </c>
      <c r="AW22" s="45">
        <v>1993200</v>
      </c>
      <c r="AY22" s="13">
        <v>1379</v>
      </c>
      <c r="AZ22" s="28">
        <v>100</v>
      </c>
      <c r="BA22" s="45">
        <v>5506600</v>
      </c>
      <c r="BB22" s="13">
        <v>233</v>
      </c>
      <c r="BC22" s="28">
        <v>100</v>
      </c>
      <c r="BD22" s="45">
        <v>1164400</v>
      </c>
      <c r="BF22" s="13">
        <v>373</v>
      </c>
      <c r="BG22" s="28">
        <v>100.01</v>
      </c>
      <c r="BH22" s="45">
        <v>2878487.82</v>
      </c>
      <c r="BI22" s="13">
        <v>657</v>
      </c>
      <c r="BJ22" s="28">
        <v>100</v>
      </c>
      <c r="BK22" s="45">
        <v>2203000</v>
      </c>
      <c r="BL22" s="13">
        <v>576</v>
      </c>
      <c r="BM22" s="28">
        <v>100</v>
      </c>
      <c r="BN22" s="45">
        <v>1589800</v>
      </c>
      <c r="BP22" s="13">
        <v>922</v>
      </c>
      <c r="BQ22" s="28">
        <v>100</v>
      </c>
      <c r="BR22" s="45">
        <v>3737500</v>
      </c>
      <c r="BS22" s="13">
        <v>169</v>
      </c>
      <c r="BT22" s="28">
        <v>100</v>
      </c>
      <c r="BU22" s="45">
        <v>364200</v>
      </c>
      <c r="BV22" s="13">
        <v>385</v>
      </c>
      <c r="BW22" s="28">
        <v>99.99</v>
      </c>
      <c r="BX22" s="45">
        <v>1541168.8676999998</v>
      </c>
      <c r="BY22" s="13">
        <v>47</v>
      </c>
      <c r="BZ22" s="28">
        <v>99.99</v>
      </c>
      <c r="CA22" s="44" t="s">
        <v>110</v>
      </c>
      <c r="CB22" s="13">
        <v>84</v>
      </c>
      <c r="CC22" s="28">
        <v>100</v>
      </c>
      <c r="CD22" s="45">
        <v>1262600</v>
      </c>
    </row>
    <row r="23" spans="2:82" x14ac:dyDescent="0.25">
      <c r="B23" s="35"/>
      <c r="M23" s="42"/>
      <c r="P23" s="42"/>
      <c r="S23" s="42"/>
      <c r="W23" s="42"/>
      <c r="Z23" s="42"/>
      <c r="AC23" s="42"/>
      <c r="AJ23" s="42"/>
      <c r="AQ23" s="42"/>
      <c r="AT23" s="42"/>
      <c r="AW23" s="42"/>
      <c r="BD23" s="42"/>
      <c r="BK23" s="42"/>
      <c r="BN23" s="42"/>
      <c r="BU23" s="42"/>
      <c r="BX23" s="42"/>
      <c r="CA23" s="24"/>
      <c r="CD23" s="42"/>
    </row>
    <row r="24" spans="2:82" x14ac:dyDescent="0.25">
      <c r="B24" s="35" t="s">
        <v>45</v>
      </c>
      <c r="C24" s="21"/>
      <c r="D24" s="21" t="s">
        <v>42</v>
      </c>
      <c r="E24" s="21" t="s">
        <v>17</v>
      </c>
      <c r="F24" s="21" t="s">
        <v>43</v>
      </c>
      <c r="H24" s="21" t="s">
        <v>42</v>
      </c>
      <c r="I24" s="21" t="s">
        <v>17</v>
      </c>
      <c r="J24" s="21" t="s">
        <v>43</v>
      </c>
      <c r="K24" s="21" t="s">
        <v>42</v>
      </c>
      <c r="L24" s="21" t="s">
        <v>17</v>
      </c>
      <c r="M24" s="46" t="s">
        <v>43</v>
      </c>
      <c r="N24" s="21" t="s">
        <v>42</v>
      </c>
      <c r="O24" s="21" t="s">
        <v>17</v>
      </c>
      <c r="P24" s="46" t="s">
        <v>43</v>
      </c>
      <c r="Q24" s="21" t="s">
        <v>42</v>
      </c>
      <c r="R24" s="21" t="s">
        <v>17</v>
      </c>
      <c r="S24" s="46" t="s">
        <v>43</v>
      </c>
      <c r="U24" s="21" t="s">
        <v>42</v>
      </c>
      <c r="V24" s="21" t="s">
        <v>17</v>
      </c>
      <c r="W24" s="46" t="s">
        <v>43</v>
      </c>
      <c r="X24" s="21" t="s">
        <v>42</v>
      </c>
      <c r="Y24" s="21" t="s">
        <v>17</v>
      </c>
      <c r="Z24" s="46" t="s">
        <v>43</v>
      </c>
      <c r="AA24" s="21" t="s">
        <v>42</v>
      </c>
      <c r="AB24" s="21" t="s">
        <v>17</v>
      </c>
      <c r="AC24" s="46" t="s">
        <v>43</v>
      </c>
      <c r="AE24" s="21" t="s">
        <v>42</v>
      </c>
      <c r="AF24" s="21" t="s">
        <v>17</v>
      </c>
      <c r="AG24" s="21" t="s">
        <v>43</v>
      </c>
      <c r="AH24" s="21" t="s">
        <v>42</v>
      </c>
      <c r="AI24" s="21" t="s">
        <v>17</v>
      </c>
      <c r="AJ24" s="46" t="s">
        <v>43</v>
      </c>
      <c r="AL24" s="21" t="s">
        <v>42</v>
      </c>
      <c r="AM24" s="21" t="s">
        <v>17</v>
      </c>
      <c r="AN24" s="21" t="s">
        <v>43</v>
      </c>
      <c r="AO24" s="21" t="s">
        <v>42</v>
      </c>
      <c r="AP24" s="21" t="s">
        <v>17</v>
      </c>
      <c r="AQ24" s="46" t="s">
        <v>43</v>
      </c>
      <c r="AR24" s="21" t="s">
        <v>42</v>
      </c>
      <c r="AS24" s="21" t="s">
        <v>17</v>
      </c>
      <c r="AT24" s="46" t="s">
        <v>43</v>
      </c>
      <c r="AU24" s="21" t="s">
        <v>42</v>
      </c>
      <c r="AV24" s="21" t="s">
        <v>17</v>
      </c>
      <c r="AW24" s="46" t="s">
        <v>43</v>
      </c>
      <c r="AY24" s="21" t="s">
        <v>42</v>
      </c>
      <c r="AZ24" s="21" t="s">
        <v>17</v>
      </c>
      <c r="BA24" s="21" t="s">
        <v>43</v>
      </c>
      <c r="BB24" s="21" t="s">
        <v>42</v>
      </c>
      <c r="BC24" s="21" t="s">
        <v>17</v>
      </c>
      <c r="BD24" s="46" t="s">
        <v>43</v>
      </c>
      <c r="BF24" s="21" t="s">
        <v>42</v>
      </c>
      <c r="BG24" s="21" t="s">
        <v>17</v>
      </c>
      <c r="BH24" s="21" t="s">
        <v>43</v>
      </c>
      <c r="BI24" s="21" t="s">
        <v>42</v>
      </c>
      <c r="BJ24" s="21" t="s">
        <v>17</v>
      </c>
      <c r="BK24" s="46" t="s">
        <v>43</v>
      </c>
      <c r="BL24" s="21" t="s">
        <v>42</v>
      </c>
      <c r="BM24" s="21" t="s">
        <v>17</v>
      </c>
      <c r="BN24" s="46" t="s">
        <v>43</v>
      </c>
      <c r="BP24" s="21" t="s">
        <v>42</v>
      </c>
      <c r="BQ24" s="21" t="s">
        <v>17</v>
      </c>
      <c r="BR24" s="21" t="s">
        <v>43</v>
      </c>
      <c r="BS24" s="21" t="s">
        <v>42</v>
      </c>
      <c r="BT24" s="21" t="s">
        <v>17</v>
      </c>
      <c r="BU24" s="46" t="s">
        <v>43</v>
      </c>
      <c r="BV24" s="21" t="s">
        <v>42</v>
      </c>
      <c r="BW24" s="21" t="s">
        <v>17</v>
      </c>
      <c r="BX24" s="46" t="s">
        <v>43</v>
      </c>
      <c r="BY24" s="21" t="s">
        <v>42</v>
      </c>
      <c r="BZ24" s="21" t="s">
        <v>17</v>
      </c>
      <c r="CA24" s="47"/>
      <c r="CB24" s="21" t="s">
        <v>42</v>
      </c>
      <c r="CC24" s="21" t="s">
        <v>17</v>
      </c>
      <c r="CD24" s="46" t="s">
        <v>43</v>
      </c>
    </row>
    <row r="25" spans="2:82" x14ac:dyDescent="0.25">
      <c r="B25" s="35" t="s">
        <v>46</v>
      </c>
      <c r="C25" s="21"/>
      <c r="D25" s="1">
        <v>110</v>
      </c>
      <c r="E25" s="25">
        <v>6.84</v>
      </c>
      <c r="F25" s="42">
        <v>458126.37359999999</v>
      </c>
      <c r="H25" s="1">
        <v>28</v>
      </c>
      <c r="I25" s="25">
        <v>6.8</v>
      </c>
      <c r="J25" s="42">
        <v>98426.191999999995</v>
      </c>
      <c r="K25" s="1">
        <v>35</v>
      </c>
      <c r="L25" s="25">
        <v>9.16</v>
      </c>
      <c r="M25" s="42">
        <v>130508.6572</v>
      </c>
      <c r="N25" s="1">
        <v>22</v>
      </c>
      <c r="O25" s="25">
        <v>5.52</v>
      </c>
      <c r="P25" s="42">
        <v>88991.066399999982</v>
      </c>
      <c r="Q25" s="1">
        <v>25</v>
      </c>
      <c r="R25" s="25">
        <v>6.32</v>
      </c>
      <c r="S25" s="42">
        <v>139885.9952</v>
      </c>
      <c r="U25" s="1">
        <v>63</v>
      </c>
      <c r="V25" s="25">
        <v>7.97</v>
      </c>
      <c r="W25" s="42">
        <v>228915.21669999999</v>
      </c>
      <c r="X25" s="1">
        <v>85</v>
      </c>
      <c r="Y25" s="25">
        <v>7.09</v>
      </c>
      <c r="Z25" s="42">
        <v>317941.6912</v>
      </c>
      <c r="AA25" s="1">
        <v>47</v>
      </c>
      <c r="AB25" s="25">
        <v>5.98</v>
      </c>
      <c r="AC25" s="42">
        <v>228767.47140000001</v>
      </c>
      <c r="AE25" s="1">
        <v>60</v>
      </c>
      <c r="AF25" s="25">
        <v>7.56</v>
      </c>
      <c r="AG25" s="42">
        <v>245594.16</v>
      </c>
      <c r="AH25" s="1">
        <v>50</v>
      </c>
      <c r="AI25" s="25">
        <v>6.14</v>
      </c>
      <c r="AJ25" s="42">
        <v>210135.36</v>
      </c>
      <c r="AL25" s="1">
        <v>31</v>
      </c>
      <c r="AM25" s="25">
        <v>11.32</v>
      </c>
      <c r="AN25" s="42">
        <v>138319.07999999999</v>
      </c>
      <c r="AO25" s="1">
        <v>54</v>
      </c>
      <c r="AP25" s="25">
        <v>13.49</v>
      </c>
      <c r="AQ25" s="42">
        <v>217350.88</v>
      </c>
      <c r="AR25" s="1">
        <v>19</v>
      </c>
      <c r="AS25" s="1">
        <v>4</v>
      </c>
      <c r="AT25" s="42">
        <v>73792</v>
      </c>
      <c r="AU25" s="1">
        <v>6</v>
      </c>
      <c r="AV25" s="25">
        <v>1.23</v>
      </c>
      <c r="AW25" s="42">
        <v>24516.36</v>
      </c>
      <c r="AY25" s="1">
        <v>93</v>
      </c>
      <c r="AZ25" s="25">
        <v>6.74</v>
      </c>
      <c r="BA25" s="42">
        <v>371144.84</v>
      </c>
      <c r="BB25" s="1">
        <v>17</v>
      </c>
      <c r="BC25" s="25">
        <v>7.42</v>
      </c>
      <c r="BD25" s="42">
        <v>86398.48</v>
      </c>
      <c r="BF25" s="1">
        <v>21</v>
      </c>
      <c r="BG25" s="25">
        <v>6.01</v>
      </c>
      <c r="BH25" s="42">
        <v>172979.82</v>
      </c>
      <c r="BI25" s="1">
        <v>45</v>
      </c>
      <c r="BJ25" s="25">
        <v>6.65</v>
      </c>
      <c r="BK25" s="42">
        <v>146499.5</v>
      </c>
      <c r="BL25" s="1">
        <v>44</v>
      </c>
      <c r="BM25" s="25">
        <v>7.65</v>
      </c>
      <c r="BN25" s="42">
        <v>121619.7</v>
      </c>
      <c r="BP25" s="1">
        <v>92</v>
      </c>
      <c r="BQ25" s="25">
        <v>10.039999999999999</v>
      </c>
      <c r="BR25" s="42">
        <v>375245</v>
      </c>
      <c r="BS25" s="1">
        <v>12</v>
      </c>
      <c r="BT25" s="25">
        <v>6.52</v>
      </c>
      <c r="BU25" s="42">
        <v>23745.84</v>
      </c>
      <c r="BV25" s="1">
        <v>5</v>
      </c>
      <c r="BW25" s="25">
        <v>1.31</v>
      </c>
      <c r="BX25" s="42">
        <v>20191.331300000002</v>
      </c>
      <c r="BY25" s="1">
        <v>0</v>
      </c>
      <c r="BZ25" s="25">
        <v>0</v>
      </c>
      <c r="CA25" s="24" t="s">
        <v>110</v>
      </c>
      <c r="CB25" s="1">
        <v>1</v>
      </c>
      <c r="CC25" s="25">
        <v>0.92</v>
      </c>
      <c r="CD25" s="42">
        <v>11615.92</v>
      </c>
    </row>
    <row r="26" spans="2:82" x14ac:dyDescent="0.25">
      <c r="B26" s="35" t="s">
        <v>47</v>
      </c>
      <c r="C26" s="21"/>
      <c r="D26" s="1">
        <v>109</v>
      </c>
      <c r="E26" s="25">
        <v>6.79</v>
      </c>
      <c r="F26" s="42">
        <v>454777.49660000001</v>
      </c>
      <c r="H26" s="1">
        <v>43</v>
      </c>
      <c r="I26" s="25">
        <v>10.23</v>
      </c>
      <c r="J26" s="42">
        <v>148073.52120000002</v>
      </c>
      <c r="K26" s="1">
        <v>19</v>
      </c>
      <c r="L26" s="25">
        <v>4.96</v>
      </c>
      <c r="M26" s="42">
        <v>70668.443200000009</v>
      </c>
      <c r="N26" s="1">
        <v>19</v>
      </c>
      <c r="O26" s="25">
        <v>4.78</v>
      </c>
      <c r="P26" s="42">
        <v>77061.104600000006</v>
      </c>
      <c r="Q26" s="1">
        <v>28</v>
      </c>
      <c r="R26" s="25">
        <v>7.19</v>
      </c>
      <c r="S26" s="42">
        <v>159142.45340000003</v>
      </c>
      <c r="U26" s="1">
        <v>62</v>
      </c>
      <c r="V26" s="25">
        <v>7.62</v>
      </c>
      <c r="W26" s="42">
        <v>218862.47820000001</v>
      </c>
      <c r="X26" s="1">
        <v>81</v>
      </c>
      <c r="Y26" s="25">
        <v>6.6</v>
      </c>
      <c r="Z26" s="42">
        <v>295968.28799999994</v>
      </c>
      <c r="AA26" s="1">
        <v>47</v>
      </c>
      <c r="AB26" s="25">
        <v>6.17</v>
      </c>
      <c r="AC26" s="42">
        <v>236036.00309999997</v>
      </c>
      <c r="AE26" s="1">
        <v>36</v>
      </c>
      <c r="AF26" s="25">
        <v>4.7</v>
      </c>
      <c r="AG26" s="42">
        <v>152684.20000000001</v>
      </c>
      <c r="AH26" s="1">
        <v>73</v>
      </c>
      <c r="AI26" s="25">
        <v>8.7899999999999991</v>
      </c>
      <c r="AJ26" s="42">
        <v>300828.95999999996</v>
      </c>
      <c r="AL26" s="1">
        <v>32</v>
      </c>
      <c r="AM26" s="25">
        <v>11.14</v>
      </c>
      <c r="AN26" s="42">
        <v>136119.66</v>
      </c>
      <c r="AO26" s="1">
        <v>37</v>
      </c>
      <c r="AP26" s="25">
        <v>9.51</v>
      </c>
      <c r="AQ26" s="42">
        <v>153225.12</v>
      </c>
      <c r="AR26" s="1">
        <v>27</v>
      </c>
      <c r="AS26" s="1">
        <v>6.1</v>
      </c>
      <c r="AT26" s="42">
        <v>112532.8</v>
      </c>
      <c r="AU26" s="1">
        <v>13</v>
      </c>
      <c r="AV26" s="25">
        <v>2.58</v>
      </c>
      <c r="AW26" s="42">
        <v>51424.56</v>
      </c>
      <c r="AY26" s="1">
        <v>68</v>
      </c>
      <c r="AZ26" s="25">
        <v>5.03</v>
      </c>
      <c r="BA26" s="42">
        <v>276981.98</v>
      </c>
      <c r="BB26" s="1">
        <v>41</v>
      </c>
      <c r="BC26" s="25">
        <v>17.21</v>
      </c>
      <c r="BD26" s="42">
        <v>200393.24</v>
      </c>
      <c r="BF26" s="1">
        <v>36</v>
      </c>
      <c r="BG26" s="25">
        <v>9.68</v>
      </c>
      <c r="BH26" s="42">
        <v>278609.76</v>
      </c>
      <c r="BI26" s="1">
        <v>46</v>
      </c>
      <c r="BJ26" s="25">
        <v>6.94</v>
      </c>
      <c r="BK26" s="42">
        <v>152888.20000000001</v>
      </c>
      <c r="BL26" s="1">
        <v>27</v>
      </c>
      <c r="BM26" s="25">
        <v>4.83</v>
      </c>
      <c r="BN26" s="42">
        <v>76787.34</v>
      </c>
      <c r="BP26" s="1">
        <v>72</v>
      </c>
      <c r="BQ26" s="25">
        <v>7.79</v>
      </c>
      <c r="BR26" s="42">
        <v>291151.25</v>
      </c>
      <c r="BS26" s="1">
        <v>21</v>
      </c>
      <c r="BT26" s="25">
        <v>12.76</v>
      </c>
      <c r="BU26" s="42">
        <v>46471.92</v>
      </c>
      <c r="BV26" s="1">
        <v>7</v>
      </c>
      <c r="BW26" s="25">
        <v>1.88</v>
      </c>
      <c r="BX26" s="42">
        <v>28976.872399999997</v>
      </c>
      <c r="BY26" s="1">
        <v>2</v>
      </c>
      <c r="BZ26" s="25">
        <v>5.49</v>
      </c>
      <c r="CA26" s="24" t="s">
        <v>110</v>
      </c>
      <c r="CB26" s="1">
        <v>7</v>
      </c>
      <c r="CC26" s="25">
        <v>7.5</v>
      </c>
      <c r="CD26" s="42">
        <v>94695</v>
      </c>
    </row>
    <row r="27" spans="2:82" x14ac:dyDescent="0.25">
      <c r="B27" s="35" t="s">
        <v>48</v>
      </c>
      <c r="C27" s="21"/>
      <c r="D27" s="1">
        <v>3</v>
      </c>
      <c r="E27" s="25">
        <v>0.21</v>
      </c>
      <c r="F27" s="42">
        <v>14065.283399999998</v>
      </c>
      <c r="H27" s="1">
        <v>0</v>
      </c>
      <c r="I27" s="25">
        <v>0</v>
      </c>
      <c r="J27" s="42">
        <v>0</v>
      </c>
      <c r="K27" s="1">
        <v>1</v>
      </c>
      <c r="L27" s="25">
        <v>0.25</v>
      </c>
      <c r="M27" s="42">
        <v>3561.9175</v>
      </c>
      <c r="N27" s="1">
        <v>1</v>
      </c>
      <c r="O27" s="25">
        <v>0.27</v>
      </c>
      <c r="P27" s="42">
        <v>4352.8239000000003</v>
      </c>
      <c r="Q27" s="1">
        <v>1</v>
      </c>
      <c r="R27" s="25">
        <v>0.28999999999999998</v>
      </c>
      <c r="S27" s="42">
        <v>6418.8193999999994</v>
      </c>
      <c r="U27" s="1">
        <v>1</v>
      </c>
      <c r="V27" s="25">
        <v>0.13</v>
      </c>
      <c r="W27" s="42">
        <v>3733.8742999999999</v>
      </c>
      <c r="X27" s="1">
        <v>2</v>
      </c>
      <c r="Y27" s="25">
        <v>0.18</v>
      </c>
      <c r="Z27" s="42">
        <v>8071.8624</v>
      </c>
      <c r="AA27" s="1">
        <v>2</v>
      </c>
      <c r="AB27" s="25">
        <v>0.28000000000000003</v>
      </c>
      <c r="AC27" s="42">
        <v>10711.520400000001</v>
      </c>
      <c r="AE27" s="1">
        <v>3</v>
      </c>
      <c r="AF27" s="25">
        <v>0.44</v>
      </c>
      <c r="AG27" s="42">
        <v>14293.84</v>
      </c>
      <c r="AH27" s="1">
        <v>0</v>
      </c>
      <c r="AI27" s="1">
        <v>0</v>
      </c>
      <c r="AJ27" s="42">
        <v>0</v>
      </c>
      <c r="AL27" s="1">
        <v>3</v>
      </c>
      <c r="AM27" s="25">
        <v>1.2</v>
      </c>
      <c r="AN27" s="42">
        <v>14662.8</v>
      </c>
      <c r="AO27" s="1">
        <v>0</v>
      </c>
      <c r="AP27" s="1">
        <v>0</v>
      </c>
      <c r="AQ27" s="42">
        <v>0</v>
      </c>
      <c r="AR27" s="1">
        <v>0</v>
      </c>
      <c r="AS27" s="1">
        <v>0</v>
      </c>
      <c r="AT27" s="42">
        <v>0</v>
      </c>
      <c r="AU27" s="1">
        <v>0</v>
      </c>
      <c r="AV27" s="1">
        <v>0</v>
      </c>
      <c r="AW27" s="42">
        <v>0</v>
      </c>
      <c r="AY27" s="1">
        <v>2</v>
      </c>
      <c r="AZ27" s="25">
        <v>0.14000000000000001</v>
      </c>
      <c r="BA27" s="42">
        <v>7709.2400000000016</v>
      </c>
      <c r="BB27" s="1">
        <v>1</v>
      </c>
      <c r="BC27" s="25">
        <v>0.66</v>
      </c>
      <c r="BD27" s="42">
        <v>7685.04</v>
      </c>
      <c r="BF27" s="1">
        <v>0</v>
      </c>
      <c r="BG27" s="25">
        <v>0</v>
      </c>
      <c r="BH27" s="42">
        <v>0</v>
      </c>
      <c r="BI27" s="1">
        <v>2</v>
      </c>
      <c r="BJ27" s="25">
        <v>0.28999999999999998</v>
      </c>
      <c r="BK27" s="42">
        <v>6388.7</v>
      </c>
      <c r="BL27" s="1">
        <v>1</v>
      </c>
      <c r="BM27" s="25">
        <v>0.27</v>
      </c>
      <c r="BN27" s="42">
        <v>4292.46</v>
      </c>
      <c r="BP27" s="1">
        <v>1</v>
      </c>
      <c r="BQ27" s="25">
        <v>9.3000000000000005E-4</v>
      </c>
      <c r="BR27" s="42">
        <v>34.758749999999999</v>
      </c>
      <c r="BS27" s="1">
        <v>1</v>
      </c>
      <c r="BT27" s="25">
        <v>0.94</v>
      </c>
      <c r="BU27" s="42">
        <v>3423.48</v>
      </c>
      <c r="BV27" s="1">
        <v>0</v>
      </c>
      <c r="BW27" s="1">
        <v>0</v>
      </c>
      <c r="BX27" s="42">
        <v>0</v>
      </c>
      <c r="BY27" s="1">
        <v>0</v>
      </c>
      <c r="BZ27" s="1">
        <v>0</v>
      </c>
      <c r="CA27" s="24" t="s">
        <v>110</v>
      </c>
      <c r="CB27" s="1">
        <v>1</v>
      </c>
      <c r="CC27" s="25">
        <v>1.31</v>
      </c>
      <c r="CD27" s="42">
        <v>16540.060000000001</v>
      </c>
    </row>
    <row r="28" spans="2:82" x14ac:dyDescent="0.25">
      <c r="B28" s="35" t="s">
        <v>49</v>
      </c>
      <c r="C28" s="21"/>
      <c r="D28" s="1">
        <v>1</v>
      </c>
      <c r="E28" s="25">
        <v>0.05</v>
      </c>
      <c r="F28" s="42">
        <v>3348.877</v>
      </c>
      <c r="H28" s="1">
        <v>0</v>
      </c>
      <c r="I28" s="25">
        <v>0</v>
      </c>
      <c r="J28" s="42">
        <v>0</v>
      </c>
      <c r="K28" s="1">
        <v>1</v>
      </c>
      <c r="L28" s="25">
        <v>0.23</v>
      </c>
      <c r="M28" s="42">
        <v>3276.9641000000001</v>
      </c>
      <c r="N28" s="1">
        <v>0</v>
      </c>
      <c r="O28" s="25">
        <v>0</v>
      </c>
      <c r="P28" s="42">
        <v>0</v>
      </c>
      <c r="Q28" s="1">
        <v>0</v>
      </c>
      <c r="R28" s="25">
        <v>0</v>
      </c>
      <c r="S28" s="42">
        <v>0</v>
      </c>
      <c r="U28" s="1">
        <v>1</v>
      </c>
      <c r="V28" s="25">
        <v>0.11</v>
      </c>
      <c r="W28" s="42">
        <v>3159.4321</v>
      </c>
      <c r="X28" s="1">
        <v>1</v>
      </c>
      <c r="Y28" s="25">
        <v>6.9999999999999999E-4</v>
      </c>
      <c r="Z28" s="42">
        <v>31.390575999999999</v>
      </c>
      <c r="AA28" s="1">
        <v>0</v>
      </c>
      <c r="AB28" s="25">
        <v>0</v>
      </c>
      <c r="AC28" s="42">
        <v>0</v>
      </c>
      <c r="AE28" s="1">
        <v>1</v>
      </c>
      <c r="AF28" s="25">
        <v>9.8999999999999999E-4</v>
      </c>
      <c r="AG28" s="42">
        <v>32.161140000000003</v>
      </c>
      <c r="AH28" s="1">
        <v>0</v>
      </c>
      <c r="AI28" s="1">
        <v>0</v>
      </c>
      <c r="AJ28" s="42">
        <v>0</v>
      </c>
      <c r="AL28" s="1">
        <v>0</v>
      </c>
      <c r="AM28" s="25">
        <v>0</v>
      </c>
      <c r="AN28" s="42">
        <v>0</v>
      </c>
      <c r="AO28" s="1">
        <v>0</v>
      </c>
      <c r="AP28" s="1">
        <v>0</v>
      </c>
      <c r="AQ28" s="42">
        <v>0</v>
      </c>
      <c r="AR28" s="1">
        <v>1</v>
      </c>
      <c r="AS28" s="1">
        <v>0.18</v>
      </c>
      <c r="AT28" s="42">
        <v>3320.64</v>
      </c>
      <c r="AU28" s="1">
        <v>0</v>
      </c>
      <c r="AV28" s="1">
        <v>0</v>
      </c>
      <c r="AW28" s="42">
        <v>0</v>
      </c>
      <c r="AY28" s="1">
        <v>0</v>
      </c>
      <c r="AZ28" s="25">
        <v>0</v>
      </c>
      <c r="BA28" s="42">
        <v>0</v>
      </c>
      <c r="BB28" s="1">
        <v>1</v>
      </c>
      <c r="BC28" s="25">
        <v>0.33</v>
      </c>
      <c r="BD28" s="42">
        <v>3842.52</v>
      </c>
      <c r="BF28" s="1">
        <v>1</v>
      </c>
      <c r="BG28" s="25">
        <v>0.21</v>
      </c>
      <c r="BH28" s="42">
        <v>6044.22</v>
      </c>
      <c r="BI28" s="1">
        <v>0</v>
      </c>
      <c r="BJ28" s="1">
        <v>0</v>
      </c>
      <c r="BK28" s="42">
        <v>0</v>
      </c>
      <c r="BL28" s="1">
        <v>0</v>
      </c>
      <c r="BM28" s="25">
        <v>0</v>
      </c>
      <c r="BN28" s="42">
        <v>0</v>
      </c>
      <c r="BP28" s="1">
        <v>1</v>
      </c>
      <c r="BQ28" s="25">
        <v>8.4000000000000003E-4</v>
      </c>
      <c r="BR28" s="42">
        <v>31.395</v>
      </c>
      <c r="BS28" s="1">
        <v>0</v>
      </c>
      <c r="BT28" s="1">
        <v>0</v>
      </c>
      <c r="BU28" s="42">
        <v>0</v>
      </c>
      <c r="BV28" s="1">
        <v>0</v>
      </c>
      <c r="BW28" s="1">
        <v>0</v>
      </c>
      <c r="BX28" s="42">
        <v>0</v>
      </c>
      <c r="BY28" s="1">
        <v>0</v>
      </c>
      <c r="BZ28" s="1">
        <v>0</v>
      </c>
      <c r="CA28" s="24" t="s">
        <v>110</v>
      </c>
      <c r="CB28" s="1">
        <v>0</v>
      </c>
      <c r="CC28" s="25">
        <v>0</v>
      </c>
      <c r="CD28" s="42">
        <v>0</v>
      </c>
    </row>
    <row r="29" spans="2:82" x14ac:dyDescent="0.25">
      <c r="B29" s="35" t="s">
        <v>50</v>
      </c>
      <c r="C29" s="21"/>
      <c r="D29" s="1">
        <v>19</v>
      </c>
      <c r="E29" s="25">
        <v>1.26</v>
      </c>
      <c r="F29" s="42">
        <v>84391.700400000016</v>
      </c>
      <c r="H29" s="1">
        <v>3</v>
      </c>
      <c r="I29" s="25">
        <v>0.74</v>
      </c>
      <c r="J29" s="42">
        <v>10711.0856</v>
      </c>
      <c r="K29" s="1">
        <v>6</v>
      </c>
      <c r="L29" s="25">
        <v>1.5</v>
      </c>
      <c r="M29" s="42">
        <v>21371.505000000001</v>
      </c>
      <c r="N29" s="1">
        <v>3</v>
      </c>
      <c r="O29" s="25">
        <v>0.73</v>
      </c>
      <c r="P29" s="42">
        <v>11768.746099999998</v>
      </c>
      <c r="Q29" s="1">
        <v>7</v>
      </c>
      <c r="R29" s="25">
        <v>1.83</v>
      </c>
      <c r="S29" s="42">
        <v>40504.963800000005</v>
      </c>
      <c r="U29" s="1">
        <v>9</v>
      </c>
      <c r="V29" s="25">
        <v>1.1100000000000001</v>
      </c>
      <c r="W29" s="42">
        <v>31881.542100000006</v>
      </c>
      <c r="X29" s="1">
        <v>12</v>
      </c>
      <c r="Y29" s="25">
        <v>0.98</v>
      </c>
      <c r="Z29" s="42">
        <v>43946.806399999994</v>
      </c>
      <c r="AA29" s="1">
        <v>10</v>
      </c>
      <c r="AB29" s="25">
        <v>1.37</v>
      </c>
      <c r="AC29" s="42">
        <v>52409.939100000003</v>
      </c>
      <c r="AE29" s="1">
        <v>13</v>
      </c>
      <c r="AF29" s="25">
        <v>1.72</v>
      </c>
      <c r="AG29" s="42">
        <v>55875.92</v>
      </c>
      <c r="AH29" s="1">
        <v>6</v>
      </c>
      <c r="AI29" s="25">
        <v>0.82</v>
      </c>
      <c r="AJ29" s="42">
        <v>28063.68</v>
      </c>
      <c r="AL29" s="1">
        <v>8</v>
      </c>
      <c r="AM29" s="25">
        <v>3.2</v>
      </c>
      <c r="AN29" s="42">
        <v>39100.800000000003</v>
      </c>
      <c r="AO29" s="1">
        <v>10</v>
      </c>
      <c r="AP29" s="25">
        <v>2.57</v>
      </c>
      <c r="AQ29" s="42">
        <v>41407.839999999997</v>
      </c>
      <c r="AR29" s="1">
        <v>1</v>
      </c>
      <c r="AS29" s="1">
        <v>0.18</v>
      </c>
      <c r="AT29" s="42">
        <v>3320.64</v>
      </c>
      <c r="AU29" s="1">
        <v>0</v>
      </c>
      <c r="AV29" s="1">
        <v>0</v>
      </c>
      <c r="AW29" s="42">
        <v>0</v>
      </c>
      <c r="AY29" s="1">
        <v>17</v>
      </c>
      <c r="AZ29" s="25">
        <v>1.31</v>
      </c>
      <c r="BA29" s="42">
        <v>72136.460000000006</v>
      </c>
      <c r="BB29" s="1">
        <v>2</v>
      </c>
      <c r="BC29" s="25">
        <v>0.96</v>
      </c>
      <c r="BD29" s="42">
        <v>11178.24</v>
      </c>
      <c r="BF29" s="1">
        <v>0</v>
      </c>
      <c r="BG29" s="25">
        <v>0</v>
      </c>
      <c r="BH29" s="42">
        <v>0</v>
      </c>
      <c r="BI29" s="1">
        <v>8</v>
      </c>
      <c r="BJ29" s="25">
        <v>1.19</v>
      </c>
      <c r="BK29" s="42">
        <v>26215.7</v>
      </c>
      <c r="BL29" s="1">
        <v>11</v>
      </c>
      <c r="BM29" s="25">
        <v>2.16</v>
      </c>
      <c r="BN29" s="42">
        <v>34339.68</v>
      </c>
      <c r="BP29" s="1">
        <v>15</v>
      </c>
      <c r="BQ29" s="25">
        <v>1.73</v>
      </c>
      <c r="BR29" s="42">
        <v>64658.75</v>
      </c>
      <c r="BS29" s="1">
        <v>2</v>
      </c>
      <c r="BT29" s="25">
        <v>1.39</v>
      </c>
      <c r="BU29" s="42">
        <v>5062.3799999999992</v>
      </c>
      <c r="BV29" s="1">
        <v>0</v>
      </c>
      <c r="BW29" s="1">
        <v>0</v>
      </c>
      <c r="BX29" s="42">
        <v>0</v>
      </c>
      <c r="BY29" s="1">
        <v>0</v>
      </c>
      <c r="BZ29" s="1">
        <v>0</v>
      </c>
      <c r="CA29" s="24" t="s">
        <v>110</v>
      </c>
      <c r="CB29" s="1">
        <v>2</v>
      </c>
      <c r="CC29" s="25">
        <v>2.36</v>
      </c>
      <c r="CD29" s="42">
        <v>29797.360000000001</v>
      </c>
    </row>
    <row r="30" spans="2:82" s="13" customFormat="1" x14ac:dyDescent="0.25">
      <c r="B30" s="17" t="s">
        <v>0</v>
      </c>
      <c r="C30" s="14"/>
      <c r="D30" s="13">
        <v>242</v>
      </c>
      <c r="E30" s="27">
        <v>15.15</v>
      </c>
      <c r="F30" s="45">
        <v>1014709.7310000001</v>
      </c>
      <c r="H30" s="13">
        <v>74</v>
      </c>
      <c r="I30" s="27">
        <v>17.77</v>
      </c>
      <c r="J30" s="45">
        <v>257210.79879999999</v>
      </c>
      <c r="K30" s="13">
        <v>62</v>
      </c>
      <c r="L30" s="27">
        <v>16.100000000000001</v>
      </c>
      <c r="M30" s="45">
        <v>229387.48700000002</v>
      </c>
      <c r="N30" s="13">
        <v>45</v>
      </c>
      <c r="O30" s="27">
        <v>11.3</v>
      </c>
      <c r="P30" s="45">
        <v>182173.74100000001</v>
      </c>
      <c r="Q30" s="13">
        <v>61</v>
      </c>
      <c r="R30" s="27">
        <v>15.63</v>
      </c>
      <c r="S30" s="45">
        <v>345952.23180000001</v>
      </c>
      <c r="U30" s="13">
        <v>136</v>
      </c>
      <c r="V30" s="27">
        <v>16.940000000000001</v>
      </c>
      <c r="W30" s="45">
        <v>486552.54340000002</v>
      </c>
      <c r="X30" s="13">
        <v>181</v>
      </c>
      <c r="Y30" s="27">
        <v>14.8507</v>
      </c>
      <c r="Z30" s="45">
        <v>665960.0385759999</v>
      </c>
      <c r="AA30" s="13">
        <v>106</v>
      </c>
      <c r="AB30" s="27">
        <v>13.8</v>
      </c>
      <c r="AC30" s="45">
        <v>527924.93400000001</v>
      </c>
      <c r="AE30" s="13">
        <v>113</v>
      </c>
      <c r="AF30" s="27">
        <v>14.42099</v>
      </c>
      <c r="AG30" s="45">
        <v>468480.28113999998</v>
      </c>
      <c r="AH30" s="13">
        <v>129</v>
      </c>
      <c r="AI30" s="27">
        <v>15.75</v>
      </c>
      <c r="AJ30" s="45">
        <v>539028</v>
      </c>
      <c r="AL30" s="13">
        <v>74</v>
      </c>
      <c r="AM30" s="27">
        <v>26.86</v>
      </c>
      <c r="AN30" s="45">
        <v>328202.34000000003</v>
      </c>
      <c r="AO30" s="13">
        <v>101</v>
      </c>
      <c r="AP30" s="27">
        <v>25.57</v>
      </c>
      <c r="AQ30" s="45">
        <v>411983.84</v>
      </c>
      <c r="AR30" s="13">
        <v>48</v>
      </c>
      <c r="AS30" s="27">
        <v>10.459999999999999</v>
      </c>
      <c r="AT30" s="45">
        <v>192966.08</v>
      </c>
      <c r="AU30" s="13">
        <v>19</v>
      </c>
      <c r="AV30" s="27">
        <v>3.81</v>
      </c>
      <c r="AW30" s="45">
        <v>75940.92</v>
      </c>
      <c r="AY30" s="13">
        <v>180</v>
      </c>
      <c r="AZ30" s="27">
        <v>13.22</v>
      </c>
      <c r="BA30" s="45">
        <v>727972.52</v>
      </c>
      <c r="BB30" s="13">
        <v>62</v>
      </c>
      <c r="BC30" s="27">
        <v>26.580000000000002</v>
      </c>
      <c r="BD30" s="45">
        <v>309497.52</v>
      </c>
      <c r="BF30" s="13">
        <v>58</v>
      </c>
      <c r="BG30" s="27">
        <v>15.9</v>
      </c>
      <c r="BH30" s="45">
        <v>457633.8</v>
      </c>
      <c r="BI30" s="13">
        <v>101</v>
      </c>
      <c r="BJ30" s="27">
        <v>15.069999999999999</v>
      </c>
      <c r="BK30" s="45">
        <v>331992.09999999998</v>
      </c>
      <c r="BL30" s="13">
        <v>83</v>
      </c>
      <c r="BM30" s="27">
        <v>14.91</v>
      </c>
      <c r="BN30" s="45">
        <v>237039.18</v>
      </c>
      <c r="BP30" s="13">
        <v>181</v>
      </c>
      <c r="BQ30" s="27">
        <v>19.561769999999999</v>
      </c>
      <c r="BR30" s="45">
        <v>731121.15375000006</v>
      </c>
      <c r="BS30" s="13">
        <v>36</v>
      </c>
      <c r="BT30" s="27">
        <v>21.610000000000003</v>
      </c>
      <c r="BU30" s="45">
        <v>78703.62000000001</v>
      </c>
      <c r="BV30" s="13">
        <v>12</v>
      </c>
      <c r="BW30" s="27">
        <v>3.19</v>
      </c>
      <c r="BX30" s="45">
        <v>49168.203699999998</v>
      </c>
      <c r="BY30" s="13">
        <v>2</v>
      </c>
      <c r="BZ30" s="27">
        <v>5.49</v>
      </c>
      <c r="CA30" s="44" t="s">
        <v>110</v>
      </c>
      <c r="CB30" s="13">
        <v>11</v>
      </c>
      <c r="CC30" s="27">
        <v>12.09</v>
      </c>
      <c r="CD30" s="45">
        <v>152648.34</v>
      </c>
    </row>
    <row r="31" spans="2:82" x14ac:dyDescent="0.25">
      <c r="B31" s="35"/>
      <c r="P31" s="42"/>
      <c r="W31" s="42"/>
      <c r="AT31" s="42"/>
      <c r="BN31" s="42"/>
      <c r="BX31" s="42"/>
    </row>
    <row r="32" spans="2:82" s="29" customFormat="1" x14ac:dyDescent="0.25">
      <c r="B32" s="57" t="s">
        <v>51</v>
      </c>
      <c r="C32" s="48"/>
      <c r="D32" s="48"/>
      <c r="E32" s="48" t="s">
        <v>17</v>
      </c>
      <c r="F32" s="48"/>
      <c r="I32" s="48" t="s">
        <v>17</v>
      </c>
      <c r="L32" s="48" t="s">
        <v>17</v>
      </c>
      <c r="O32" s="48" t="s">
        <v>17</v>
      </c>
      <c r="P32" s="49"/>
      <c r="R32" s="48" t="s">
        <v>17</v>
      </c>
      <c r="V32" s="48" t="s">
        <v>17</v>
      </c>
      <c r="W32" s="49"/>
      <c r="Y32" s="48" t="s">
        <v>17</v>
      </c>
      <c r="AB32" s="48" t="s">
        <v>17</v>
      </c>
      <c r="AF32" s="48" t="s">
        <v>17</v>
      </c>
      <c r="AI32" s="48" t="s">
        <v>17</v>
      </c>
      <c r="AM32" s="48" t="s">
        <v>17</v>
      </c>
      <c r="AP32" s="48" t="s">
        <v>17</v>
      </c>
      <c r="AS32" s="48" t="s">
        <v>17</v>
      </c>
      <c r="AT32" s="49"/>
      <c r="AV32" s="48" t="s">
        <v>17</v>
      </c>
      <c r="AZ32" s="48" t="s">
        <v>17</v>
      </c>
      <c r="BC32" s="48" t="s">
        <v>17</v>
      </c>
      <c r="BG32" s="48" t="s">
        <v>17</v>
      </c>
      <c r="BJ32" s="48" t="s">
        <v>17</v>
      </c>
      <c r="BM32" s="48" t="s">
        <v>17</v>
      </c>
      <c r="BN32" s="49"/>
      <c r="BQ32" s="48" t="s">
        <v>17</v>
      </c>
      <c r="BT32" s="48" t="s">
        <v>17</v>
      </c>
      <c r="BW32" s="48" t="s">
        <v>17</v>
      </c>
      <c r="BX32" s="49"/>
      <c r="BZ32" s="48"/>
      <c r="CA32" s="50"/>
      <c r="CC32" s="48" t="s">
        <v>17</v>
      </c>
    </row>
    <row r="33" spans="2:81" s="29" customFormat="1" x14ac:dyDescent="0.25">
      <c r="B33" s="57" t="s">
        <v>46</v>
      </c>
      <c r="C33" s="48"/>
      <c r="E33" s="30">
        <v>45.12</v>
      </c>
      <c r="F33" s="49"/>
      <c r="I33" s="30">
        <v>38.28</v>
      </c>
      <c r="L33" s="30">
        <v>56.88</v>
      </c>
      <c r="O33" s="30">
        <v>48.88</v>
      </c>
      <c r="P33" s="49"/>
      <c r="R33" s="30">
        <v>40.43</v>
      </c>
      <c r="V33" s="30">
        <v>47.02</v>
      </c>
      <c r="W33" s="49"/>
      <c r="Y33" s="30">
        <v>47.53</v>
      </c>
      <c r="AB33" s="30">
        <v>43.35</v>
      </c>
      <c r="AF33" s="30">
        <v>52.05</v>
      </c>
      <c r="AI33" s="30">
        <v>39.020000000000003</v>
      </c>
      <c r="AM33" s="30">
        <v>42.15</v>
      </c>
      <c r="AP33" s="30">
        <v>52.77</v>
      </c>
      <c r="AS33" s="30">
        <v>38.25</v>
      </c>
      <c r="AT33" s="49"/>
      <c r="AV33" s="30">
        <v>32.340000000000003</v>
      </c>
      <c r="AZ33" s="30">
        <v>50.98</v>
      </c>
      <c r="BC33" s="30">
        <v>27.91</v>
      </c>
      <c r="BG33" s="30">
        <v>37.81</v>
      </c>
      <c r="BJ33" s="30">
        <v>44.12</v>
      </c>
      <c r="BM33" s="30">
        <v>51.32</v>
      </c>
      <c r="BN33" s="49"/>
      <c r="BQ33" s="30">
        <v>50.87</v>
      </c>
      <c r="BT33" s="30">
        <v>30.18</v>
      </c>
      <c r="BW33" s="30">
        <v>41.05</v>
      </c>
      <c r="BX33" s="49"/>
      <c r="BZ33" s="30"/>
      <c r="CA33" s="50"/>
      <c r="CC33" s="30">
        <v>7.61</v>
      </c>
    </row>
    <row r="34" spans="2:81" s="29" customFormat="1" x14ac:dyDescent="0.25">
      <c r="B34" s="57" t="s">
        <v>47</v>
      </c>
      <c r="C34" s="48"/>
      <c r="E34" s="30">
        <v>44.84</v>
      </c>
      <c r="F34" s="49"/>
      <c r="I34" s="30">
        <v>57.55</v>
      </c>
      <c r="L34" s="30">
        <v>30.83</v>
      </c>
      <c r="O34" s="30">
        <v>42.28</v>
      </c>
      <c r="P34" s="49"/>
      <c r="R34" s="30">
        <v>45.99</v>
      </c>
      <c r="V34" s="30">
        <v>44.99</v>
      </c>
      <c r="W34" s="49"/>
      <c r="Y34" s="30">
        <v>44.25</v>
      </c>
      <c r="AB34" s="30">
        <v>44.71</v>
      </c>
      <c r="AF34" s="30">
        <v>32.369999999999997</v>
      </c>
      <c r="AI34" s="30">
        <v>55.8</v>
      </c>
      <c r="AM34" s="30">
        <v>41.5</v>
      </c>
      <c r="AP34" s="30">
        <v>37.19</v>
      </c>
      <c r="AS34" s="30">
        <v>58.32</v>
      </c>
      <c r="AT34" s="49"/>
      <c r="AV34" s="30">
        <v>67.66</v>
      </c>
      <c r="AZ34" s="30">
        <v>38.06</v>
      </c>
      <c r="BC34" s="30">
        <v>64.73</v>
      </c>
      <c r="BG34" s="30">
        <v>60.87</v>
      </c>
      <c r="BJ34" s="30">
        <v>46.04</v>
      </c>
      <c r="BM34" s="30">
        <v>32.4</v>
      </c>
      <c r="BN34" s="49"/>
      <c r="BQ34" s="30">
        <v>39.479999999999997</v>
      </c>
      <c r="BT34" s="30">
        <v>59.05</v>
      </c>
      <c r="BW34" s="30">
        <v>58.95</v>
      </c>
      <c r="BX34" s="49"/>
      <c r="BZ34" s="51"/>
      <c r="CA34" s="50"/>
      <c r="CC34" s="30">
        <v>62.03</v>
      </c>
    </row>
    <row r="35" spans="2:81" s="29" customFormat="1" x14ac:dyDescent="0.25">
      <c r="B35" s="57" t="s">
        <v>48</v>
      </c>
      <c r="C35" s="48"/>
      <c r="E35" s="30">
        <v>1.42</v>
      </c>
      <c r="F35" s="49"/>
      <c r="I35" s="30">
        <v>0</v>
      </c>
      <c r="L35" s="30">
        <v>1.58</v>
      </c>
      <c r="O35" s="30">
        <v>2.38</v>
      </c>
      <c r="P35" s="49"/>
      <c r="R35" s="30">
        <v>1.86</v>
      </c>
      <c r="V35" s="30">
        <v>0.74</v>
      </c>
      <c r="W35" s="49"/>
      <c r="Y35" s="30">
        <v>1.19</v>
      </c>
      <c r="AB35" s="30">
        <v>2.04</v>
      </c>
      <c r="AF35" s="30">
        <v>3.03</v>
      </c>
      <c r="AI35" s="30">
        <v>0</v>
      </c>
      <c r="AM35" s="30">
        <v>4.47</v>
      </c>
      <c r="AP35" s="30">
        <v>0</v>
      </c>
      <c r="AS35" s="30">
        <v>0</v>
      </c>
      <c r="AT35" s="49"/>
      <c r="AV35" s="30">
        <v>0</v>
      </c>
      <c r="AZ35" s="30">
        <v>1.05</v>
      </c>
      <c r="BC35" s="30">
        <v>2.4900000000000002</v>
      </c>
      <c r="BG35" s="30">
        <v>0</v>
      </c>
      <c r="BJ35" s="30">
        <v>1.92</v>
      </c>
      <c r="BM35" s="30">
        <v>1.81</v>
      </c>
      <c r="BN35" s="49"/>
      <c r="BQ35" s="30">
        <v>0.47</v>
      </c>
      <c r="BT35" s="30">
        <v>4.34</v>
      </c>
      <c r="BW35" s="30">
        <v>0</v>
      </c>
      <c r="BX35" s="49"/>
      <c r="BZ35" s="30"/>
      <c r="CA35" s="50"/>
      <c r="CC35" s="30">
        <v>10.87</v>
      </c>
    </row>
    <row r="36" spans="2:81" s="29" customFormat="1" x14ac:dyDescent="0.25">
      <c r="B36" s="57" t="s">
        <v>49</v>
      </c>
      <c r="C36" s="48"/>
      <c r="E36" s="30">
        <v>0.32</v>
      </c>
      <c r="F36" s="49"/>
      <c r="I36" s="30">
        <v>0</v>
      </c>
      <c r="L36" s="30">
        <v>1.42</v>
      </c>
      <c r="O36" s="30">
        <v>0</v>
      </c>
      <c r="P36" s="49"/>
      <c r="R36" s="30">
        <v>0</v>
      </c>
      <c r="V36" s="30">
        <v>0.67</v>
      </c>
      <c r="W36" s="49"/>
      <c r="Y36" s="30">
        <v>0.48</v>
      </c>
      <c r="AB36" s="30">
        <v>0</v>
      </c>
      <c r="AF36" s="30">
        <v>0.68</v>
      </c>
      <c r="AI36" s="30">
        <v>0</v>
      </c>
      <c r="AM36" s="30">
        <v>0</v>
      </c>
      <c r="AP36" s="30">
        <v>0</v>
      </c>
      <c r="AS36" s="30">
        <v>1.69</v>
      </c>
      <c r="AT36" s="49"/>
      <c r="AV36" s="30">
        <v>0</v>
      </c>
      <c r="AZ36" s="30">
        <v>0</v>
      </c>
      <c r="BC36" s="30">
        <v>1.26</v>
      </c>
      <c r="BG36" s="30">
        <v>1.32</v>
      </c>
      <c r="BJ36" s="30">
        <v>0</v>
      </c>
      <c r="BM36" s="30">
        <v>0</v>
      </c>
      <c r="BN36" s="49"/>
      <c r="BQ36" s="30">
        <v>0.42</v>
      </c>
      <c r="BT36" s="30">
        <v>0</v>
      </c>
      <c r="BW36" s="30">
        <v>0</v>
      </c>
      <c r="BX36" s="49"/>
      <c r="BZ36" s="30"/>
      <c r="CA36" s="50"/>
      <c r="CC36" s="30">
        <v>0</v>
      </c>
    </row>
    <row r="37" spans="2:81" s="29" customFormat="1" x14ac:dyDescent="0.25">
      <c r="B37" s="57" t="s">
        <v>50</v>
      </c>
      <c r="C37" s="48"/>
      <c r="E37" s="30">
        <v>8.3000000000000007</v>
      </c>
      <c r="F37" s="49"/>
      <c r="I37" s="30">
        <v>4.17</v>
      </c>
      <c r="L37" s="30">
        <v>9.2899999999999991</v>
      </c>
      <c r="O37" s="30">
        <v>6.45</v>
      </c>
      <c r="P37" s="49"/>
      <c r="R37" s="30">
        <v>11.72</v>
      </c>
      <c r="V37" s="30">
        <v>6.58</v>
      </c>
      <c r="W37" s="49"/>
      <c r="Y37" s="30">
        <v>6.54</v>
      </c>
      <c r="AB37" s="30">
        <v>9.9</v>
      </c>
      <c r="AF37" s="30">
        <v>11.86</v>
      </c>
      <c r="AI37" s="30">
        <v>5.18</v>
      </c>
      <c r="AM37" s="30">
        <v>11.91</v>
      </c>
      <c r="AP37" s="30">
        <v>10.039999999999999</v>
      </c>
      <c r="AS37" s="30">
        <v>1.74</v>
      </c>
      <c r="AT37" s="49"/>
      <c r="AV37" s="30">
        <v>0</v>
      </c>
      <c r="AZ37" s="30">
        <v>9.9</v>
      </c>
      <c r="BC37" s="30">
        <v>3.61</v>
      </c>
      <c r="BG37" s="30">
        <v>0</v>
      </c>
      <c r="BJ37" s="30">
        <v>7.92</v>
      </c>
      <c r="BM37" s="30">
        <v>14.48</v>
      </c>
      <c r="BN37" s="49"/>
      <c r="BQ37" s="30">
        <v>8.75</v>
      </c>
      <c r="BT37" s="30">
        <v>6.43</v>
      </c>
      <c r="BW37" s="30">
        <v>0</v>
      </c>
      <c r="BX37" s="49"/>
      <c r="BZ37" s="30"/>
      <c r="CA37" s="50"/>
      <c r="CC37" s="30">
        <v>19.489999999999998</v>
      </c>
    </row>
    <row r="38" spans="2:81" s="52" customFormat="1" x14ac:dyDescent="0.25">
      <c r="B38" s="58" t="s">
        <v>0</v>
      </c>
      <c r="C38" s="53"/>
      <c r="E38" s="54">
        <v>100</v>
      </c>
      <c r="F38" s="55"/>
      <c r="I38" s="54">
        <v>100</v>
      </c>
      <c r="L38" s="54">
        <v>100</v>
      </c>
      <c r="O38" s="54">
        <v>99.99</v>
      </c>
      <c r="P38" s="55"/>
      <c r="R38" s="54">
        <v>100</v>
      </c>
      <c r="V38" s="54">
        <v>100</v>
      </c>
      <c r="W38" s="55"/>
      <c r="Y38" s="54">
        <v>99.990000000000009</v>
      </c>
      <c r="AB38" s="54">
        <v>100.00000000000001</v>
      </c>
      <c r="AF38" s="54">
        <v>99.99</v>
      </c>
      <c r="AI38" s="54">
        <v>100</v>
      </c>
      <c r="AM38" s="54">
        <v>100.03</v>
      </c>
      <c r="AP38" s="54">
        <v>100</v>
      </c>
      <c r="AS38" s="54">
        <v>99.999999999999986</v>
      </c>
      <c r="AT38" s="55"/>
      <c r="AV38" s="54">
        <v>100</v>
      </c>
      <c r="AZ38" s="54">
        <v>99.99</v>
      </c>
      <c r="BC38" s="54">
        <v>100</v>
      </c>
      <c r="BG38" s="54">
        <v>100</v>
      </c>
      <c r="BJ38" s="54">
        <v>100</v>
      </c>
      <c r="BM38" s="54">
        <v>100.01</v>
      </c>
      <c r="BN38" s="55"/>
      <c r="BQ38" s="54">
        <v>99.99</v>
      </c>
      <c r="BT38" s="54">
        <v>100</v>
      </c>
      <c r="BW38" s="54">
        <v>100</v>
      </c>
      <c r="BX38" s="55"/>
      <c r="BZ38" s="54"/>
      <c r="CA38" s="56"/>
      <c r="CC38" s="54">
        <v>100</v>
      </c>
    </row>
  </sheetData>
  <mergeCells count="1">
    <mergeCell ref="D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9DFF-EE60-4A7E-8FEE-3B7B7C36278E}">
  <dimension ref="B2:K29"/>
  <sheetViews>
    <sheetView workbookViewId="0">
      <selection activeCell="B2" sqref="B2"/>
    </sheetView>
  </sheetViews>
  <sheetFormatPr defaultColWidth="8.85546875" defaultRowHeight="15" x14ac:dyDescent="0.25"/>
  <cols>
    <col min="1" max="1" width="8.85546875" style="1"/>
    <col min="2" max="2" width="25.42578125" style="1" customWidth="1"/>
    <col min="3" max="4" width="8.85546875" style="1"/>
    <col min="5" max="5" width="7.7109375" style="1" customWidth="1"/>
    <col min="6" max="16384" width="8.85546875" style="1"/>
  </cols>
  <sheetData>
    <row r="2" spans="2:11" ht="18.75" x14ac:dyDescent="0.3">
      <c r="B2" s="5" t="s">
        <v>119</v>
      </c>
      <c r="C2" s="5"/>
      <c r="D2" s="5"/>
      <c r="E2" s="5"/>
      <c r="F2" s="5"/>
      <c r="G2" s="5"/>
      <c r="H2" s="5"/>
      <c r="I2" s="5"/>
      <c r="J2" s="5"/>
      <c r="K2" s="5"/>
    </row>
    <row r="3" spans="2:11" ht="18.75" x14ac:dyDescent="0.3">
      <c r="B3" s="62"/>
    </row>
    <row r="4" spans="2:11" x14ac:dyDescent="0.25">
      <c r="C4" s="19" t="s">
        <v>52</v>
      </c>
      <c r="D4" s="19" t="s">
        <v>53</v>
      </c>
      <c r="E4" s="19"/>
    </row>
    <row r="5" spans="2:11" x14ac:dyDescent="0.25">
      <c r="B5" s="1" t="s">
        <v>54</v>
      </c>
      <c r="C5" s="1">
        <v>15.8</v>
      </c>
      <c r="D5" s="25">
        <v>17.77</v>
      </c>
      <c r="E5" s="31"/>
    </row>
    <row r="6" spans="2:11" x14ac:dyDescent="0.25">
      <c r="B6" s="1" t="s">
        <v>5</v>
      </c>
      <c r="C6" s="1">
        <v>12.7</v>
      </c>
      <c r="D6" s="1">
        <v>16.100000000000001</v>
      </c>
      <c r="E6" s="31"/>
    </row>
    <row r="7" spans="2:11" s="29" customFormat="1" x14ac:dyDescent="0.25">
      <c r="B7" s="29" t="s">
        <v>15</v>
      </c>
      <c r="C7" s="29">
        <v>14.3</v>
      </c>
      <c r="D7" s="30">
        <v>16.940000000000001</v>
      </c>
      <c r="E7" s="31"/>
    </row>
    <row r="8" spans="2:11" x14ac:dyDescent="0.25">
      <c r="B8" s="1" t="s">
        <v>6</v>
      </c>
      <c r="C8" s="1">
        <v>12.9</v>
      </c>
      <c r="D8" s="1">
        <v>11.3</v>
      </c>
      <c r="E8" s="31"/>
    </row>
    <row r="9" spans="2:11" s="29" customFormat="1" x14ac:dyDescent="0.25">
      <c r="B9" s="29" t="s">
        <v>19</v>
      </c>
      <c r="C9" s="29">
        <v>13.8</v>
      </c>
      <c r="D9" s="30">
        <v>14.91</v>
      </c>
      <c r="E9" s="31"/>
    </row>
    <row r="10" spans="2:11" x14ac:dyDescent="0.25">
      <c r="B10" s="1" t="s">
        <v>32</v>
      </c>
      <c r="C10" s="1">
        <v>13.5</v>
      </c>
      <c r="D10" s="25">
        <v>15.64</v>
      </c>
      <c r="E10" s="31"/>
    </row>
    <row r="11" spans="2:11" x14ac:dyDescent="0.25">
      <c r="B11" s="13" t="s">
        <v>20</v>
      </c>
      <c r="C11" s="13">
        <v>13.6</v>
      </c>
      <c r="D11" s="27">
        <v>15.15</v>
      </c>
      <c r="E11" s="32"/>
    </row>
    <row r="13" spans="2:11" x14ac:dyDescent="0.25">
      <c r="C13" s="19" t="s">
        <v>52</v>
      </c>
      <c r="D13" s="19" t="s">
        <v>53</v>
      </c>
      <c r="E13" s="19"/>
    </row>
    <row r="14" spans="2:11" x14ac:dyDescent="0.25">
      <c r="B14" s="1" t="s">
        <v>1</v>
      </c>
      <c r="C14" s="1">
        <v>14.4</v>
      </c>
      <c r="D14" s="25">
        <v>14.53</v>
      </c>
      <c r="E14" s="31"/>
    </row>
    <row r="15" spans="2:11" x14ac:dyDescent="0.25">
      <c r="B15" s="1" t="s">
        <v>2</v>
      </c>
      <c r="C15" s="25">
        <v>13</v>
      </c>
      <c r="D15" s="25">
        <v>15.75</v>
      </c>
      <c r="E15" s="31"/>
    </row>
    <row r="16" spans="2:11" x14ac:dyDescent="0.25">
      <c r="B16" s="1" t="s">
        <v>55</v>
      </c>
      <c r="C16" s="1">
        <v>18.100000000000001</v>
      </c>
      <c r="D16" s="25">
        <v>26.86</v>
      </c>
      <c r="E16" s="31"/>
    </row>
    <row r="17" spans="2:5" x14ac:dyDescent="0.25">
      <c r="B17" s="1" t="s">
        <v>56</v>
      </c>
      <c r="C17" s="1">
        <v>25.7</v>
      </c>
      <c r="D17" s="25">
        <v>25.56</v>
      </c>
      <c r="E17" s="31"/>
    </row>
    <row r="18" spans="2:5" x14ac:dyDescent="0.25">
      <c r="B18" s="1" t="s">
        <v>57</v>
      </c>
      <c r="C18" s="1">
        <v>12.7</v>
      </c>
      <c r="D18" s="25">
        <v>10.47</v>
      </c>
      <c r="E18" s="31"/>
    </row>
    <row r="19" spans="2:5" x14ac:dyDescent="0.25">
      <c r="B19" s="1" t="s">
        <v>58</v>
      </c>
      <c r="C19" s="25">
        <v>1.9</v>
      </c>
      <c r="D19" s="25">
        <v>3.82</v>
      </c>
      <c r="E19" s="31"/>
    </row>
    <row r="20" spans="2:5" x14ac:dyDescent="0.25">
      <c r="B20" s="1" t="s">
        <v>59</v>
      </c>
      <c r="C20" s="1">
        <v>10.4</v>
      </c>
      <c r="D20" s="25">
        <v>13.21</v>
      </c>
      <c r="E20" s="31"/>
    </row>
    <row r="21" spans="2:5" x14ac:dyDescent="0.25">
      <c r="B21" s="1" t="s">
        <v>4</v>
      </c>
      <c r="C21" s="1">
        <v>32.700000000000003</v>
      </c>
      <c r="D21" s="25">
        <v>26.58</v>
      </c>
      <c r="E21" s="31"/>
    </row>
    <row r="22" spans="2:5" x14ac:dyDescent="0.25">
      <c r="B22" s="1" t="s">
        <v>60</v>
      </c>
      <c r="C22" s="1">
        <v>12.9</v>
      </c>
      <c r="D22" s="25">
        <v>15.9</v>
      </c>
      <c r="E22" s="31"/>
    </row>
    <row r="23" spans="2:5" x14ac:dyDescent="0.25">
      <c r="B23" s="1" t="s">
        <v>61</v>
      </c>
      <c r="C23" s="1">
        <v>14.2</v>
      </c>
      <c r="D23" s="25">
        <v>15.08</v>
      </c>
      <c r="E23" s="31"/>
    </row>
    <row r="24" spans="2:5" x14ac:dyDescent="0.25">
      <c r="B24" s="1" t="s">
        <v>62</v>
      </c>
      <c r="C24" s="1">
        <v>13.6</v>
      </c>
      <c r="D24" s="25">
        <v>14.91</v>
      </c>
      <c r="E24" s="31"/>
    </row>
    <row r="25" spans="2:5" x14ac:dyDescent="0.25">
      <c r="B25" s="1" t="s">
        <v>27</v>
      </c>
      <c r="C25" s="25">
        <v>18</v>
      </c>
      <c r="D25" s="25">
        <v>19.739999999999998</v>
      </c>
      <c r="E25" s="31"/>
    </row>
    <row r="26" spans="2:5" x14ac:dyDescent="0.25">
      <c r="B26" s="1" t="s">
        <v>28</v>
      </c>
      <c r="C26" s="1">
        <v>23.8</v>
      </c>
      <c r="D26" s="25">
        <v>21.61</v>
      </c>
      <c r="E26" s="31"/>
    </row>
    <row r="27" spans="2:5" x14ac:dyDescent="0.25">
      <c r="B27" s="18" t="s">
        <v>29</v>
      </c>
      <c r="C27" s="18">
        <v>2.5</v>
      </c>
      <c r="D27" s="33">
        <v>3.19</v>
      </c>
      <c r="E27" s="31"/>
    </row>
    <row r="28" spans="2:5" x14ac:dyDescent="0.25">
      <c r="B28" s="18" t="s">
        <v>30</v>
      </c>
      <c r="C28" s="18">
        <v>5.7</v>
      </c>
      <c r="D28" s="33">
        <v>5.49</v>
      </c>
      <c r="E28" s="31"/>
    </row>
    <row r="29" spans="2:5" x14ac:dyDescent="0.25">
      <c r="B29" s="18" t="s">
        <v>9</v>
      </c>
      <c r="C29" s="33">
        <v>7</v>
      </c>
      <c r="D29" s="33">
        <v>12.09</v>
      </c>
      <c r="E29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05241-27C7-4D99-A1C2-A9A4FF7348F5}">
  <dimension ref="B2:M47"/>
  <sheetViews>
    <sheetView workbookViewId="0">
      <selection activeCell="B2" sqref="B2:M2"/>
    </sheetView>
  </sheetViews>
  <sheetFormatPr defaultColWidth="8.85546875" defaultRowHeight="15" x14ac:dyDescent="0.25"/>
  <cols>
    <col min="1" max="1" width="8.85546875" style="1"/>
    <col min="2" max="2" width="36.42578125" style="1" customWidth="1"/>
    <col min="3" max="16384" width="8.85546875" style="1"/>
  </cols>
  <sheetData>
    <row r="2" spans="2:13" ht="18.75" x14ac:dyDescent="0.3">
      <c r="B2" s="5" t="s">
        <v>120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13" ht="18.75" x14ac:dyDescent="0.3">
      <c r="B3" s="62"/>
      <c r="C3" s="62"/>
      <c r="D3" s="62"/>
      <c r="E3" s="62"/>
      <c r="F3" s="62"/>
      <c r="G3" s="62"/>
      <c r="H3" s="62"/>
      <c r="I3" s="62"/>
    </row>
    <row r="4" spans="2:13" x14ac:dyDescent="0.25">
      <c r="C4" s="13" t="s">
        <v>52</v>
      </c>
      <c r="D4" s="13" t="s">
        <v>53</v>
      </c>
    </row>
    <row r="5" spans="2:13" x14ac:dyDescent="0.25">
      <c r="B5" s="1" t="s">
        <v>54</v>
      </c>
      <c r="C5" s="1">
        <v>32.9</v>
      </c>
      <c r="D5" s="25">
        <v>38.28</v>
      </c>
    </row>
    <row r="6" spans="2:13" x14ac:dyDescent="0.25">
      <c r="B6" s="1" t="s">
        <v>5</v>
      </c>
      <c r="C6" s="1">
        <v>51.2</v>
      </c>
      <c r="D6" s="25">
        <v>56.88</v>
      </c>
    </row>
    <row r="7" spans="2:13" s="29" customFormat="1" x14ac:dyDescent="0.25">
      <c r="B7" s="29" t="s">
        <v>15</v>
      </c>
      <c r="C7" s="29">
        <v>40.799999999999997</v>
      </c>
      <c r="D7" s="30">
        <v>47.02</v>
      </c>
    </row>
    <row r="8" spans="2:13" x14ac:dyDescent="0.25">
      <c r="B8" s="1" t="s">
        <v>6</v>
      </c>
      <c r="C8" s="1">
        <v>48.1</v>
      </c>
      <c r="D8" s="25">
        <v>48.88</v>
      </c>
    </row>
    <row r="9" spans="2:13" s="29" customFormat="1" x14ac:dyDescent="0.25">
      <c r="B9" s="29" t="s">
        <v>19</v>
      </c>
      <c r="C9" s="29">
        <v>43.3</v>
      </c>
      <c r="D9" s="30">
        <v>47.53</v>
      </c>
    </row>
    <row r="10" spans="2:13" x14ac:dyDescent="0.25">
      <c r="B10" s="1" t="s">
        <v>32</v>
      </c>
      <c r="C10" s="1">
        <v>51.9</v>
      </c>
      <c r="D10" s="25">
        <v>40.43</v>
      </c>
    </row>
    <row r="11" spans="2:13" s="13" customFormat="1" x14ac:dyDescent="0.25">
      <c r="B11" s="13" t="s">
        <v>20</v>
      </c>
      <c r="C11" s="13">
        <v>46.3</v>
      </c>
      <c r="D11" s="27">
        <v>45.12</v>
      </c>
    </row>
    <row r="13" spans="2:13" x14ac:dyDescent="0.25">
      <c r="C13" s="13" t="s">
        <v>52</v>
      </c>
      <c r="D13" s="13" t="s">
        <v>53</v>
      </c>
    </row>
    <row r="14" spans="2:13" x14ac:dyDescent="0.25">
      <c r="B14" s="1" t="s">
        <v>1</v>
      </c>
      <c r="C14" s="25">
        <v>47.9</v>
      </c>
      <c r="D14" s="25">
        <v>52.05</v>
      </c>
    </row>
    <row r="15" spans="2:13" x14ac:dyDescent="0.25">
      <c r="B15" s="1" t="s">
        <v>2</v>
      </c>
      <c r="C15" s="25">
        <v>43.8</v>
      </c>
      <c r="D15" s="25">
        <v>39.020000000000003</v>
      </c>
    </row>
    <row r="16" spans="2:13" x14ac:dyDescent="0.25">
      <c r="B16" s="1" t="s">
        <v>55</v>
      </c>
      <c r="C16" s="25">
        <v>36.5</v>
      </c>
      <c r="D16" s="25">
        <v>42.15</v>
      </c>
    </row>
    <row r="17" spans="2:4" x14ac:dyDescent="0.25">
      <c r="B17" s="1" t="s">
        <v>56</v>
      </c>
      <c r="C17" s="25">
        <v>48.6</v>
      </c>
      <c r="D17" s="25">
        <v>52.77</v>
      </c>
    </row>
    <row r="18" spans="2:4" x14ac:dyDescent="0.25">
      <c r="B18" s="1" t="s">
        <v>57</v>
      </c>
      <c r="C18" s="25">
        <v>48</v>
      </c>
      <c r="D18" s="25">
        <v>38.25</v>
      </c>
    </row>
    <row r="19" spans="2:4" x14ac:dyDescent="0.25">
      <c r="B19" s="18" t="s">
        <v>63</v>
      </c>
      <c r="C19" s="33">
        <v>63.2</v>
      </c>
      <c r="D19" s="33">
        <v>32.340000000000003</v>
      </c>
    </row>
    <row r="20" spans="2:4" x14ac:dyDescent="0.25">
      <c r="B20" s="1" t="s">
        <v>59</v>
      </c>
      <c r="C20" s="25">
        <v>54.8</v>
      </c>
      <c r="D20" s="25">
        <v>50.98</v>
      </c>
    </row>
    <row r="21" spans="2:4" x14ac:dyDescent="0.25">
      <c r="B21" s="1" t="s">
        <v>4</v>
      </c>
      <c r="C21" s="25">
        <v>29.7</v>
      </c>
      <c r="D21" s="25">
        <v>27.91</v>
      </c>
    </row>
    <row r="22" spans="2:4" x14ac:dyDescent="0.25">
      <c r="B22" s="1" t="s">
        <v>60</v>
      </c>
      <c r="C22" s="25">
        <v>39.5</v>
      </c>
      <c r="D22" s="25">
        <v>37.81</v>
      </c>
    </row>
    <row r="23" spans="2:4" x14ac:dyDescent="0.25">
      <c r="B23" s="1" t="s">
        <v>61</v>
      </c>
      <c r="C23" s="25">
        <v>51.4</v>
      </c>
      <c r="D23" s="25">
        <v>44.12</v>
      </c>
    </row>
    <row r="24" spans="2:4" x14ac:dyDescent="0.25">
      <c r="B24" s="1" t="s">
        <v>62</v>
      </c>
      <c r="C24" s="25">
        <v>44.9</v>
      </c>
      <c r="D24" s="25">
        <v>51.32</v>
      </c>
    </row>
    <row r="25" spans="2:4" x14ac:dyDescent="0.25">
      <c r="B25" s="1" t="s">
        <v>27</v>
      </c>
      <c r="C25" s="25">
        <v>49.4</v>
      </c>
      <c r="D25" s="25">
        <v>50.87</v>
      </c>
    </row>
    <row r="26" spans="2:4" x14ac:dyDescent="0.25">
      <c r="B26" s="18" t="s">
        <v>64</v>
      </c>
      <c r="C26" s="33">
        <v>29</v>
      </c>
      <c r="D26" s="33">
        <v>30.18</v>
      </c>
    </row>
    <row r="27" spans="2:4" x14ac:dyDescent="0.25">
      <c r="B27" s="18" t="s">
        <v>65</v>
      </c>
      <c r="C27" s="33">
        <v>52</v>
      </c>
      <c r="D27" s="33">
        <v>41.05</v>
      </c>
    </row>
    <row r="28" spans="2:4" x14ac:dyDescent="0.25">
      <c r="B28" s="18" t="s">
        <v>66</v>
      </c>
      <c r="C28" s="33">
        <v>0</v>
      </c>
      <c r="D28" s="33">
        <v>0</v>
      </c>
    </row>
    <row r="29" spans="2:4" x14ac:dyDescent="0.25">
      <c r="B29" s="18" t="s">
        <v>67</v>
      </c>
      <c r="C29" s="33">
        <v>35.700000000000003</v>
      </c>
      <c r="D29" s="33">
        <v>7.61</v>
      </c>
    </row>
    <row r="31" spans="2:4" x14ac:dyDescent="0.25">
      <c r="B31" s="1" t="s">
        <v>68</v>
      </c>
    </row>
    <row r="47" spans="3:3" x14ac:dyDescent="0.25">
      <c r="C47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6F26-0D8A-4EF7-A118-96D2B5739152}">
  <dimension ref="B2:M47"/>
  <sheetViews>
    <sheetView workbookViewId="0">
      <selection activeCell="B2" sqref="B2:M2"/>
    </sheetView>
  </sheetViews>
  <sheetFormatPr defaultColWidth="8.85546875" defaultRowHeight="15" x14ac:dyDescent="0.25"/>
  <cols>
    <col min="1" max="1" width="8.85546875" style="1"/>
    <col min="2" max="2" width="36.5703125" style="1" customWidth="1"/>
    <col min="3" max="16384" width="8.85546875" style="1"/>
  </cols>
  <sheetData>
    <row r="2" spans="2:13" ht="18.75" x14ac:dyDescent="0.3">
      <c r="B2" s="5" t="s">
        <v>121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13" ht="18.75" x14ac:dyDescent="0.3">
      <c r="B3" s="62"/>
      <c r="C3" s="62"/>
      <c r="D3" s="62"/>
      <c r="E3" s="62"/>
      <c r="F3" s="62"/>
      <c r="G3" s="62"/>
      <c r="H3" s="62"/>
    </row>
    <row r="4" spans="2:13" x14ac:dyDescent="0.25">
      <c r="B4" s="13"/>
      <c r="C4" s="13" t="s">
        <v>52</v>
      </c>
      <c r="D4" s="13" t="s">
        <v>53</v>
      </c>
    </row>
    <row r="5" spans="2:13" x14ac:dyDescent="0.25">
      <c r="B5" s="1" t="s">
        <v>54</v>
      </c>
      <c r="C5" s="1">
        <v>43.7</v>
      </c>
      <c r="D5" s="25">
        <v>57.55</v>
      </c>
    </row>
    <row r="6" spans="2:13" x14ac:dyDescent="0.25">
      <c r="B6" s="1" t="s">
        <v>5</v>
      </c>
      <c r="C6" s="1">
        <v>33.1</v>
      </c>
      <c r="D6" s="25">
        <v>30.83</v>
      </c>
    </row>
    <row r="7" spans="2:13" s="29" customFormat="1" x14ac:dyDescent="0.25">
      <c r="B7" s="29" t="s">
        <v>15</v>
      </c>
      <c r="C7" s="29">
        <v>39.200000000000003</v>
      </c>
      <c r="D7" s="30">
        <v>44.99</v>
      </c>
    </row>
    <row r="8" spans="2:13" x14ac:dyDescent="0.25">
      <c r="B8" s="1" t="s">
        <v>6</v>
      </c>
      <c r="C8" s="1">
        <v>32.6</v>
      </c>
      <c r="D8" s="25">
        <v>42.28</v>
      </c>
    </row>
    <row r="9" spans="2:13" s="29" customFormat="1" x14ac:dyDescent="0.25">
      <c r="B9" s="29" t="s">
        <v>19</v>
      </c>
      <c r="C9" s="29">
        <v>36.9</v>
      </c>
      <c r="D9" s="30">
        <v>44.25</v>
      </c>
    </row>
    <row r="10" spans="2:13" x14ac:dyDescent="0.25">
      <c r="B10" s="1" t="s">
        <v>32</v>
      </c>
      <c r="C10" s="25">
        <v>37</v>
      </c>
      <c r="D10" s="25">
        <v>45.99</v>
      </c>
    </row>
    <row r="11" spans="2:13" x14ac:dyDescent="0.25">
      <c r="B11" s="13" t="s">
        <v>20</v>
      </c>
      <c r="C11" s="13">
        <v>36.799999999999997</v>
      </c>
      <c r="D11" s="27">
        <v>44.84</v>
      </c>
    </row>
    <row r="13" spans="2:13" x14ac:dyDescent="0.25">
      <c r="B13" s="13"/>
      <c r="C13" s="13" t="s">
        <v>52</v>
      </c>
      <c r="D13" s="13" t="s">
        <v>53</v>
      </c>
    </row>
    <row r="14" spans="2:13" x14ac:dyDescent="0.25">
      <c r="B14" s="1" t="s">
        <v>1</v>
      </c>
      <c r="C14" s="1">
        <v>34.700000000000003</v>
      </c>
      <c r="D14" s="25">
        <v>32.369999999999997</v>
      </c>
    </row>
    <row r="15" spans="2:13" x14ac:dyDescent="0.25">
      <c r="B15" s="1" t="s">
        <v>2</v>
      </c>
      <c r="C15" s="1">
        <v>39.200000000000003</v>
      </c>
      <c r="D15" s="25">
        <v>55.8</v>
      </c>
    </row>
    <row r="16" spans="2:13" x14ac:dyDescent="0.25">
      <c r="B16" s="1" t="s">
        <v>55</v>
      </c>
      <c r="C16" s="1">
        <v>52.5</v>
      </c>
      <c r="D16" s="25">
        <v>41.5</v>
      </c>
    </row>
    <row r="17" spans="2:4" x14ac:dyDescent="0.25">
      <c r="B17" s="1" t="s">
        <v>56</v>
      </c>
      <c r="C17" s="1">
        <v>31.1</v>
      </c>
      <c r="D17" s="25">
        <v>37.19</v>
      </c>
    </row>
    <row r="18" spans="2:4" x14ac:dyDescent="0.25">
      <c r="B18" s="1" t="s">
        <v>57</v>
      </c>
      <c r="C18" s="1">
        <v>36.200000000000003</v>
      </c>
      <c r="D18" s="25">
        <v>58.32</v>
      </c>
    </row>
    <row r="19" spans="2:4" x14ac:dyDescent="0.25">
      <c r="B19" s="18" t="s">
        <v>63</v>
      </c>
      <c r="C19" s="18">
        <v>15.8</v>
      </c>
      <c r="D19" s="33">
        <v>67.66</v>
      </c>
    </row>
    <row r="20" spans="2:4" x14ac:dyDescent="0.25">
      <c r="B20" s="1" t="s">
        <v>59</v>
      </c>
      <c r="C20" s="18">
        <v>27.9</v>
      </c>
      <c r="D20" s="33">
        <v>38.06</v>
      </c>
    </row>
    <row r="21" spans="2:4" x14ac:dyDescent="0.25">
      <c r="B21" s="1" t="s">
        <v>4</v>
      </c>
      <c r="C21" s="18">
        <v>53.2</v>
      </c>
      <c r="D21" s="33">
        <v>64.73</v>
      </c>
    </row>
    <row r="22" spans="2:4" x14ac:dyDescent="0.25">
      <c r="B22" s="1" t="s">
        <v>60</v>
      </c>
      <c r="C22" s="18">
        <v>49.6</v>
      </c>
      <c r="D22" s="33">
        <v>60.87</v>
      </c>
    </row>
    <row r="23" spans="2:4" x14ac:dyDescent="0.25">
      <c r="B23" s="1" t="s">
        <v>61</v>
      </c>
      <c r="C23" s="18">
        <v>30.3</v>
      </c>
      <c r="D23" s="33">
        <v>46.04</v>
      </c>
    </row>
    <row r="24" spans="2:4" x14ac:dyDescent="0.25">
      <c r="B24" s="1" t="s">
        <v>62</v>
      </c>
      <c r="C24" s="33">
        <v>36</v>
      </c>
      <c r="D24" s="33">
        <v>32.4</v>
      </c>
    </row>
    <row r="25" spans="2:4" x14ac:dyDescent="0.25">
      <c r="B25" s="1" t="s">
        <v>27</v>
      </c>
      <c r="C25" s="33">
        <v>33.9</v>
      </c>
      <c r="D25" s="33">
        <v>39.479999999999997</v>
      </c>
    </row>
    <row r="26" spans="2:4" x14ac:dyDescent="0.25">
      <c r="B26" s="18" t="s">
        <v>64</v>
      </c>
      <c r="C26" s="33">
        <v>55.9</v>
      </c>
      <c r="D26" s="33">
        <v>59.05</v>
      </c>
    </row>
    <row r="27" spans="2:4" x14ac:dyDescent="0.25">
      <c r="B27" s="18" t="s">
        <v>65</v>
      </c>
      <c r="C27" s="33">
        <v>20</v>
      </c>
      <c r="D27" s="33">
        <v>58.95</v>
      </c>
    </row>
    <row r="28" spans="2:4" x14ac:dyDescent="0.25">
      <c r="B28" s="18" t="s">
        <v>66</v>
      </c>
      <c r="C28" s="33">
        <v>100</v>
      </c>
      <c r="D28" s="33">
        <v>100</v>
      </c>
    </row>
    <row r="29" spans="2:4" x14ac:dyDescent="0.25">
      <c r="B29" s="18" t="s">
        <v>67</v>
      </c>
      <c r="C29" s="33">
        <v>32.9</v>
      </c>
      <c r="D29" s="33">
        <v>100</v>
      </c>
    </row>
    <row r="31" spans="2:4" x14ac:dyDescent="0.25">
      <c r="B31" s="1" t="s">
        <v>68</v>
      </c>
    </row>
    <row r="47" spans="3:3" x14ac:dyDescent="0.25">
      <c r="C47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5BDB4-EEE8-45EA-8BF9-CDD2275D4330}">
  <dimension ref="B2:AN41"/>
  <sheetViews>
    <sheetView workbookViewId="0">
      <selection activeCell="B33" sqref="B33"/>
    </sheetView>
  </sheetViews>
  <sheetFormatPr defaultRowHeight="15" x14ac:dyDescent="0.25"/>
  <cols>
    <col min="2" max="2" width="78.85546875" style="60" customWidth="1"/>
    <col min="3" max="3" width="3.28515625" bestFit="1" customWidth="1"/>
    <col min="4" max="4" width="4.28515625" bestFit="1" customWidth="1"/>
    <col min="5" max="5" width="6.5703125" bestFit="1" customWidth="1"/>
    <col min="6" max="6" width="11.28515625" bestFit="1" customWidth="1"/>
    <col min="8" max="8" width="4.28515625" bestFit="1" customWidth="1"/>
    <col min="9" max="9" width="6.5703125" bestFit="1" customWidth="1"/>
    <col min="10" max="10" width="9.5703125" bestFit="1" customWidth="1"/>
    <col min="11" max="11" width="4.28515625" bestFit="1" customWidth="1"/>
    <col min="12" max="12" width="5.42578125" bestFit="1" customWidth="1"/>
    <col min="13" max="13" width="9.5703125" bestFit="1" customWidth="1"/>
    <col min="15" max="15" width="8" customWidth="1"/>
    <col min="16" max="16" width="6.5703125" bestFit="1" customWidth="1"/>
    <col min="17" max="17" width="18.28515625" customWidth="1"/>
    <col min="18" max="18" width="4.28515625" bestFit="1" customWidth="1"/>
    <col min="19" max="19" width="5.42578125" bestFit="1" customWidth="1"/>
    <col min="20" max="20" width="10" customWidth="1"/>
    <col min="22" max="22" width="25.140625" bestFit="1" customWidth="1"/>
    <col min="24" max="24" width="4.28515625" bestFit="1" customWidth="1"/>
    <col min="25" max="25" width="6.5703125" bestFit="1" customWidth="1"/>
    <col min="26" max="26" width="11.5703125" bestFit="1" customWidth="1"/>
    <col min="28" max="28" width="4.28515625" bestFit="1" customWidth="1"/>
    <col min="29" max="29" width="6.5703125" bestFit="1" customWidth="1"/>
    <col min="30" max="30" width="9.85546875" bestFit="1" customWidth="1"/>
    <col min="31" max="31" width="4.28515625" bestFit="1" customWidth="1"/>
    <col min="32" max="32" width="5.42578125" bestFit="1" customWidth="1"/>
    <col min="33" max="33" width="9.85546875" bestFit="1" customWidth="1"/>
    <col min="35" max="35" width="4.28515625" bestFit="1" customWidth="1"/>
    <col min="36" max="36" width="6.5703125" bestFit="1" customWidth="1"/>
    <col min="37" max="37" width="9.85546875" bestFit="1" customWidth="1"/>
    <col min="38" max="38" width="4.28515625" bestFit="1" customWidth="1"/>
    <col min="39" max="39" width="5.42578125" bestFit="1" customWidth="1"/>
    <col min="40" max="40" width="9.85546875" bestFit="1" customWidth="1"/>
  </cols>
  <sheetData>
    <row r="2" spans="2:40" x14ac:dyDescent="0.25">
      <c r="B2" s="17"/>
      <c r="C2" s="13"/>
      <c r="D2" s="64" t="s">
        <v>21</v>
      </c>
      <c r="E2" s="64"/>
      <c r="F2" s="64"/>
      <c r="G2" s="13"/>
      <c r="H2" s="64" t="s">
        <v>14</v>
      </c>
      <c r="I2" s="64"/>
      <c r="J2" s="64"/>
      <c r="K2" s="64" t="s">
        <v>13</v>
      </c>
      <c r="L2" s="64"/>
      <c r="M2" s="64"/>
      <c r="N2" s="13"/>
      <c r="O2" s="64" t="s">
        <v>69</v>
      </c>
      <c r="P2" s="64"/>
      <c r="Q2" s="64"/>
      <c r="R2" s="64" t="s">
        <v>12</v>
      </c>
      <c r="S2" s="64"/>
      <c r="T2" s="64"/>
      <c r="AB2" s="64"/>
      <c r="AC2" s="64"/>
      <c r="AD2" s="64"/>
      <c r="AE2" s="64"/>
      <c r="AF2" s="64"/>
      <c r="AG2" s="64"/>
      <c r="AH2" s="13"/>
      <c r="AI2" s="64"/>
      <c r="AJ2" s="64"/>
      <c r="AK2" s="64"/>
      <c r="AL2" s="64"/>
      <c r="AM2" s="64"/>
      <c r="AN2" s="64"/>
    </row>
    <row r="3" spans="2:40" x14ac:dyDescent="0.25">
      <c r="B3" s="17"/>
      <c r="C3" s="14"/>
      <c r="D3" s="13">
        <v>242</v>
      </c>
      <c r="E3" s="13">
        <v>15.15</v>
      </c>
      <c r="F3" s="20">
        <v>1035457.05</v>
      </c>
      <c r="G3" s="13"/>
      <c r="H3" s="13">
        <v>110</v>
      </c>
      <c r="I3" s="13">
        <v>6.84</v>
      </c>
      <c r="J3" s="20">
        <v>482108.11669</v>
      </c>
      <c r="K3" s="13">
        <v>109</v>
      </c>
      <c r="L3" s="13">
        <v>6.79</v>
      </c>
      <c r="M3" s="20">
        <v>549927</v>
      </c>
      <c r="N3" s="13"/>
      <c r="O3" s="13">
        <v>136</v>
      </c>
      <c r="P3" s="13">
        <v>16.940000000000001</v>
      </c>
      <c r="Q3" s="20">
        <v>486552.54340000002</v>
      </c>
      <c r="R3" s="13">
        <v>106</v>
      </c>
      <c r="S3" s="13">
        <v>13.8</v>
      </c>
      <c r="T3" s="20">
        <v>527924.93400000001</v>
      </c>
    </row>
    <row r="4" spans="2:40" x14ac:dyDescent="0.25">
      <c r="B4" s="35"/>
      <c r="C4" s="21"/>
      <c r="D4" s="1"/>
      <c r="E4" s="1"/>
      <c r="F4" s="22"/>
      <c r="G4" s="1"/>
      <c r="H4" s="1"/>
      <c r="I4" s="1"/>
      <c r="J4" s="1"/>
      <c r="K4" s="1"/>
      <c r="L4" s="1"/>
      <c r="M4" s="1"/>
      <c r="N4" s="1"/>
      <c r="O4" s="1"/>
      <c r="P4" s="1"/>
      <c r="Q4" s="22"/>
      <c r="R4" s="1"/>
      <c r="S4" s="1"/>
      <c r="T4" s="36"/>
    </row>
    <row r="5" spans="2:40" ht="18.75" x14ac:dyDescent="0.3">
      <c r="B5" s="5" t="s">
        <v>111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"/>
      <c r="O5" s="1"/>
      <c r="P5" s="1"/>
      <c r="Q5" s="1"/>
      <c r="R5" s="1"/>
      <c r="S5" s="1"/>
      <c r="T5" s="1"/>
    </row>
    <row r="6" spans="2:40" x14ac:dyDescent="0.25">
      <c r="B6" s="3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40" x14ac:dyDescent="0.25">
      <c r="B7" s="35"/>
      <c r="C7" s="1"/>
      <c r="D7" s="21" t="s">
        <v>42</v>
      </c>
      <c r="E7" s="21" t="s">
        <v>17</v>
      </c>
      <c r="F7" s="21" t="s">
        <v>43</v>
      </c>
      <c r="G7" s="1"/>
      <c r="H7" s="21" t="s">
        <v>42</v>
      </c>
      <c r="I7" s="21" t="s">
        <v>17</v>
      </c>
      <c r="J7" s="21" t="s">
        <v>43</v>
      </c>
      <c r="K7" s="21" t="s">
        <v>42</v>
      </c>
      <c r="L7" s="21" t="s">
        <v>17</v>
      </c>
      <c r="M7" s="21" t="s">
        <v>43</v>
      </c>
      <c r="N7" s="1"/>
      <c r="O7" s="21" t="s">
        <v>42</v>
      </c>
      <c r="P7" s="21" t="s">
        <v>17</v>
      </c>
      <c r="Q7" s="21" t="s">
        <v>43</v>
      </c>
      <c r="R7" s="21" t="s">
        <v>42</v>
      </c>
      <c r="S7" s="21" t="s">
        <v>17</v>
      </c>
      <c r="T7" s="21" t="s">
        <v>43</v>
      </c>
    </row>
    <row r="8" spans="2:40" x14ac:dyDescent="0.25">
      <c r="B8" s="35" t="s">
        <v>70</v>
      </c>
      <c r="C8" s="21">
        <v>1</v>
      </c>
      <c r="D8" s="1">
        <v>18</v>
      </c>
      <c r="E8" s="25">
        <v>7.18</v>
      </c>
      <c r="F8" s="22">
        <f t="shared" ref="F8:F13" si="0">E8*F$3/100</f>
        <v>74345.816189999998</v>
      </c>
      <c r="G8" s="1"/>
      <c r="H8" s="1">
        <v>11</v>
      </c>
      <c r="I8" s="25">
        <v>9.32</v>
      </c>
      <c r="J8" s="22">
        <f t="shared" ref="J8:J13" si="1">I8*J$3/100</f>
        <v>44932.476475507996</v>
      </c>
      <c r="K8" s="1">
        <v>5</v>
      </c>
      <c r="L8" s="25">
        <v>4.62</v>
      </c>
      <c r="M8" s="22">
        <f t="shared" ref="M8:M13" si="2">L8*M$3/100</f>
        <v>25406.627400000001</v>
      </c>
      <c r="N8" s="1"/>
      <c r="O8" s="1">
        <v>13</v>
      </c>
      <c r="P8" s="25">
        <v>9.58</v>
      </c>
      <c r="Q8" s="22">
        <f t="shared" ref="Q8:Q13" si="3">P8*Q$3/100</f>
        <v>46611.733657720004</v>
      </c>
      <c r="R8" s="1">
        <v>5</v>
      </c>
      <c r="S8" s="25">
        <v>4.95</v>
      </c>
      <c r="T8" s="22">
        <v>26132.284232999998</v>
      </c>
    </row>
    <row r="9" spans="2:40" x14ac:dyDescent="0.25">
      <c r="B9" s="35" t="s">
        <v>71</v>
      </c>
      <c r="C9" s="21">
        <v>2</v>
      </c>
      <c r="D9" s="1">
        <v>27</v>
      </c>
      <c r="E9" s="25">
        <v>11.29</v>
      </c>
      <c r="F9" s="22">
        <f t="shared" si="0"/>
        <v>116903.100945</v>
      </c>
      <c r="G9" s="1"/>
      <c r="H9" s="1">
        <v>5</v>
      </c>
      <c r="I9" s="25">
        <v>4.63</v>
      </c>
      <c r="J9" s="22">
        <f t="shared" si="1"/>
        <v>22321.605802746999</v>
      </c>
      <c r="K9" s="1">
        <v>18</v>
      </c>
      <c r="L9" s="25">
        <v>16.48</v>
      </c>
      <c r="M9" s="22">
        <f t="shared" si="2"/>
        <v>90627.969600000011</v>
      </c>
      <c r="N9" s="1"/>
      <c r="O9" s="1">
        <v>14</v>
      </c>
      <c r="P9" s="25">
        <v>10.46</v>
      </c>
      <c r="Q9" s="22">
        <f t="shared" si="3"/>
        <v>50893.396039640007</v>
      </c>
      <c r="R9" s="1">
        <v>13</v>
      </c>
      <c r="S9" s="25">
        <v>12.05</v>
      </c>
      <c r="T9" s="22">
        <v>63614.954547000008</v>
      </c>
    </row>
    <row r="10" spans="2:40" x14ac:dyDescent="0.25">
      <c r="B10" s="35" t="s">
        <v>72</v>
      </c>
      <c r="C10" s="21">
        <v>3</v>
      </c>
      <c r="D10" s="1">
        <v>36</v>
      </c>
      <c r="E10" s="25">
        <v>15.26</v>
      </c>
      <c r="F10" s="22">
        <f t="shared" si="0"/>
        <v>158010.74583</v>
      </c>
      <c r="G10" s="1"/>
      <c r="H10" s="1">
        <v>14</v>
      </c>
      <c r="I10" s="25">
        <v>13.78</v>
      </c>
      <c r="J10" s="22">
        <f t="shared" si="1"/>
        <v>66434.498479881993</v>
      </c>
      <c r="K10" s="1">
        <v>17</v>
      </c>
      <c r="L10" s="25">
        <v>15.18</v>
      </c>
      <c r="M10" s="22">
        <f t="shared" si="2"/>
        <v>83478.91859999999</v>
      </c>
      <c r="N10" s="1"/>
      <c r="O10" s="1">
        <v>18</v>
      </c>
      <c r="P10" s="25">
        <v>12.93</v>
      </c>
      <c r="Q10" s="22">
        <f t="shared" si="3"/>
        <v>62911.243861619994</v>
      </c>
      <c r="R10" s="1">
        <v>18</v>
      </c>
      <c r="S10" s="25">
        <v>17.41</v>
      </c>
      <c r="T10" s="22">
        <v>91911.731009399999</v>
      </c>
    </row>
    <row r="11" spans="2:40" x14ac:dyDescent="0.25">
      <c r="B11" s="59" t="s">
        <v>73</v>
      </c>
      <c r="C11" s="21">
        <v>4</v>
      </c>
      <c r="D11" s="1">
        <v>46</v>
      </c>
      <c r="E11" s="25">
        <v>18.57</v>
      </c>
      <c r="F11" s="22">
        <f t="shared" si="0"/>
        <v>192284.37418500002</v>
      </c>
      <c r="G11" s="1"/>
      <c r="H11" s="1">
        <v>22</v>
      </c>
      <c r="I11" s="25">
        <v>18.899999999999999</v>
      </c>
      <c r="J11" s="22">
        <f t="shared" si="1"/>
        <v>91118.434054409998</v>
      </c>
      <c r="K11" s="1">
        <v>18</v>
      </c>
      <c r="L11" s="25">
        <v>16.260000000000002</v>
      </c>
      <c r="M11" s="22">
        <f t="shared" si="2"/>
        <v>89418.130200000014</v>
      </c>
      <c r="N11" s="1"/>
      <c r="O11" s="1">
        <v>25</v>
      </c>
      <c r="P11" s="25">
        <v>18.13</v>
      </c>
      <c r="Q11" s="22">
        <f t="shared" si="3"/>
        <v>88211.976118420003</v>
      </c>
      <c r="R11" s="1">
        <v>21</v>
      </c>
      <c r="S11" s="25">
        <v>18.98</v>
      </c>
      <c r="T11" s="22">
        <v>100200.1524732</v>
      </c>
    </row>
    <row r="12" spans="2:40" x14ac:dyDescent="0.25">
      <c r="B12" s="35" t="s">
        <v>74</v>
      </c>
      <c r="C12" s="21">
        <v>5</v>
      </c>
      <c r="D12" s="1">
        <v>114</v>
      </c>
      <c r="E12" s="25">
        <v>47.38</v>
      </c>
      <c r="F12" s="22">
        <f t="shared" si="0"/>
        <v>490599.55029000004</v>
      </c>
      <c r="G12" s="1"/>
      <c r="H12" s="1">
        <v>58</v>
      </c>
      <c r="I12" s="25">
        <v>53.38</v>
      </c>
      <c r="J12" s="22">
        <f t="shared" si="1"/>
        <v>257349.31268912199</v>
      </c>
      <c r="K12" s="1">
        <v>51</v>
      </c>
      <c r="L12" s="25">
        <v>47.47</v>
      </c>
      <c r="M12" s="22">
        <f t="shared" si="2"/>
        <v>261050.34689999997</v>
      </c>
      <c r="N12" s="1"/>
      <c r="O12" s="1">
        <v>65</v>
      </c>
      <c r="P12" s="25">
        <v>48.22</v>
      </c>
      <c r="Q12" s="22">
        <f t="shared" si="3"/>
        <v>234615.63642748003</v>
      </c>
      <c r="R12" s="1">
        <v>49</v>
      </c>
      <c r="S12" s="25">
        <v>46.61</v>
      </c>
      <c r="T12" s="22">
        <v>246065.81173739998</v>
      </c>
    </row>
    <row r="13" spans="2:40" x14ac:dyDescent="0.25">
      <c r="B13" s="35" t="s">
        <v>44</v>
      </c>
      <c r="C13" s="21">
        <v>9</v>
      </c>
      <c r="D13" s="1">
        <v>1</v>
      </c>
      <c r="E13" s="25">
        <v>0.32</v>
      </c>
      <c r="F13" s="22">
        <f t="shared" si="0"/>
        <v>3313.4625599999999</v>
      </c>
      <c r="G13" s="1"/>
      <c r="H13" s="1">
        <v>0</v>
      </c>
      <c r="I13" s="25">
        <v>0</v>
      </c>
      <c r="J13" s="22">
        <f t="shared" si="1"/>
        <v>0</v>
      </c>
      <c r="K13" s="1">
        <v>0</v>
      </c>
      <c r="L13" s="25">
        <v>0</v>
      </c>
      <c r="M13" s="22">
        <f t="shared" si="2"/>
        <v>0</v>
      </c>
      <c r="N13" s="1"/>
      <c r="O13" s="1">
        <v>1</v>
      </c>
      <c r="P13" s="25">
        <v>0.67</v>
      </c>
      <c r="Q13" s="22">
        <f t="shared" si="3"/>
        <v>3259.9020407800003</v>
      </c>
      <c r="R13" s="1">
        <v>0</v>
      </c>
      <c r="S13" s="25">
        <v>0</v>
      </c>
      <c r="T13" s="22">
        <v>0</v>
      </c>
    </row>
    <row r="14" spans="2:40" x14ac:dyDescent="0.25">
      <c r="B14" s="17" t="s">
        <v>0</v>
      </c>
      <c r="C14" s="21"/>
      <c r="D14" s="13">
        <f>SUM(D8:D13)</f>
        <v>242</v>
      </c>
      <c r="E14" s="28">
        <f>SUM(E8:E13)</f>
        <v>100</v>
      </c>
      <c r="F14" s="20">
        <f>SUM(F8:F13)</f>
        <v>1035457.05</v>
      </c>
      <c r="G14" s="1"/>
      <c r="H14" s="13">
        <f t="shared" ref="H14:M14" si="4">SUM(H8:H13)</f>
        <v>110</v>
      </c>
      <c r="I14" s="28">
        <f t="shared" si="4"/>
        <v>100.00999999999999</v>
      </c>
      <c r="J14" s="20">
        <f t="shared" si="4"/>
        <v>482156.32750166894</v>
      </c>
      <c r="K14" s="13">
        <f t="shared" si="4"/>
        <v>109</v>
      </c>
      <c r="L14" s="28">
        <f t="shared" si="4"/>
        <v>100.01</v>
      </c>
      <c r="M14" s="20">
        <f t="shared" si="4"/>
        <v>549981.99269999994</v>
      </c>
      <c r="N14" s="1"/>
      <c r="O14" s="13">
        <f t="shared" ref="O14:S14" si="5">SUM(O8:O13)</f>
        <v>136</v>
      </c>
      <c r="P14" s="28">
        <f t="shared" si="5"/>
        <v>99.99</v>
      </c>
      <c r="Q14" s="20">
        <f t="shared" si="5"/>
        <v>486503.88814566005</v>
      </c>
      <c r="R14" s="13">
        <f t="shared" si="5"/>
        <v>106</v>
      </c>
      <c r="S14" s="28">
        <f t="shared" si="5"/>
        <v>100</v>
      </c>
      <c r="T14" s="20">
        <v>527924.93400000001</v>
      </c>
    </row>
    <row r="15" spans="2:40" x14ac:dyDescent="0.25">
      <c r="B15" s="35"/>
      <c r="C15" s="21"/>
      <c r="D15" s="1"/>
      <c r="E15" s="1"/>
      <c r="F15" s="1"/>
      <c r="G15" s="1"/>
      <c r="H15" s="1"/>
      <c r="I15" s="1"/>
      <c r="J15" s="1"/>
      <c r="K15" s="1"/>
      <c r="L15" s="1"/>
      <c r="M15" s="22"/>
      <c r="N15" s="1"/>
      <c r="O15" s="1"/>
      <c r="P15" s="1"/>
      <c r="Q15" s="22"/>
      <c r="R15" s="1"/>
      <c r="S15" s="1"/>
      <c r="T15" s="22"/>
    </row>
    <row r="16" spans="2:40" ht="18.75" x14ac:dyDescent="0.3">
      <c r="B16" s="5" t="s">
        <v>112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"/>
      <c r="O16" s="1"/>
      <c r="P16" s="1"/>
      <c r="Q16" s="1"/>
      <c r="R16" s="1"/>
      <c r="S16" s="1"/>
      <c r="T16" s="1"/>
    </row>
    <row r="17" spans="2:40" x14ac:dyDescent="0.25">
      <c r="B17" s="35"/>
      <c r="C17" s="1"/>
      <c r="D17" s="1"/>
      <c r="E17" s="1"/>
      <c r="F17" s="1"/>
      <c r="G17" s="1"/>
      <c r="H17" s="1"/>
      <c r="I17" s="1"/>
      <c r="J17" s="1"/>
      <c r="K17" s="1"/>
      <c r="L17" s="1"/>
      <c r="M17" s="22"/>
      <c r="N17" s="1"/>
      <c r="O17" s="1"/>
      <c r="P17" s="1"/>
      <c r="Q17" s="22"/>
      <c r="R17" s="1"/>
      <c r="S17" s="1"/>
      <c r="T17" s="22"/>
    </row>
    <row r="18" spans="2:40" x14ac:dyDescent="0.25">
      <c r="B18" s="35"/>
      <c r="C18" s="21"/>
      <c r="D18" s="21" t="s">
        <v>42</v>
      </c>
      <c r="E18" s="21" t="s">
        <v>17</v>
      </c>
      <c r="F18" s="21" t="s">
        <v>43</v>
      </c>
      <c r="G18" s="1"/>
      <c r="H18" s="21" t="s">
        <v>42</v>
      </c>
      <c r="I18" s="21" t="s">
        <v>17</v>
      </c>
      <c r="J18" s="21" t="s">
        <v>43</v>
      </c>
      <c r="K18" s="21" t="s">
        <v>42</v>
      </c>
      <c r="L18" s="21" t="s">
        <v>17</v>
      </c>
      <c r="M18" s="26" t="s">
        <v>43</v>
      </c>
      <c r="N18" s="1"/>
      <c r="O18" s="21" t="s">
        <v>42</v>
      </c>
      <c r="P18" s="21" t="s">
        <v>17</v>
      </c>
      <c r="Q18" s="26" t="s">
        <v>43</v>
      </c>
      <c r="R18" s="21" t="s">
        <v>42</v>
      </c>
      <c r="S18" s="21" t="s">
        <v>17</v>
      </c>
      <c r="T18" s="26" t="s">
        <v>43</v>
      </c>
      <c r="V18" s="1"/>
      <c r="W18" s="1"/>
      <c r="X18" s="21"/>
      <c r="Y18" s="21"/>
      <c r="Z18" s="21"/>
      <c r="AA18" s="1"/>
      <c r="AB18" s="21"/>
      <c r="AC18" s="21"/>
      <c r="AD18" s="21"/>
      <c r="AE18" s="21"/>
      <c r="AF18" s="21"/>
      <c r="AG18" s="26"/>
      <c r="AH18" s="1"/>
      <c r="AI18" s="21"/>
      <c r="AJ18" s="21"/>
      <c r="AK18" s="26"/>
      <c r="AL18" s="21"/>
      <c r="AM18" s="21"/>
      <c r="AN18" s="26"/>
    </row>
    <row r="19" spans="2:40" x14ac:dyDescent="0.25">
      <c r="B19" s="35" t="s">
        <v>75</v>
      </c>
      <c r="C19" s="21">
        <v>1</v>
      </c>
      <c r="D19" s="1">
        <v>72</v>
      </c>
      <c r="E19" s="25">
        <v>28.6</v>
      </c>
      <c r="F19" s="22">
        <f t="shared" ref="F19:F30" si="6">E19*F$3/100</f>
        <v>296140.71630000003</v>
      </c>
      <c r="G19" s="1"/>
      <c r="H19" s="1">
        <v>25</v>
      </c>
      <c r="I19" s="25">
        <v>22.92</v>
      </c>
      <c r="J19" s="22">
        <f t="shared" ref="J19:J30" si="7">I19*J$3/100</f>
        <v>110499.18034534801</v>
      </c>
      <c r="K19" s="1">
        <v>39</v>
      </c>
      <c r="L19" s="25">
        <v>33.65</v>
      </c>
      <c r="M19" s="22">
        <f t="shared" ref="M19:M30" si="8">L19*M$3/100</f>
        <v>185050.43550000002</v>
      </c>
      <c r="N19" s="1"/>
      <c r="O19" s="1">
        <v>46</v>
      </c>
      <c r="P19" s="25">
        <v>32.96</v>
      </c>
      <c r="Q19" s="22">
        <f t="shared" ref="Q19:Q30" si="9">P19*Q$3/100</f>
        <v>160367.71830464003</v>
      </c>
      <c r="R19" s="1">
        <v>26</v>
      </c>
      <c r="S19" s="25">
        <v>24.58</v>
      </c>
      <c r="T19" s="22">
        <v>129763.9487772</v>
      </c>
      <c r="V19" s="21"/>
      <c r="W19" s="1"/>
      <c r="X19" s="1"/>
      <c r="Y19" s="25"/>
      <c r="Z19" s="15"/>
      <c r="AA19" s="1"/>
      <c r="AB19" s="1"/>
      <c r="AC19" s="25"/>
      <c r="AD19" s="15"/>
      <c r="AE19" s="1"/>
      <c r="AF19" s="25"/>
      <c r="AG19" s="15"/>
      <c r="AH19" s="1"/>
      <c r="AI19" s="1"/>
      <c r="AJ19" s="25"/>
      <c r="AK19" s="15"/>
      <c r="AL19" s="1"/>
      <c r="AM19" s="25"/>
      <c r="AN19" s="15"/>
    </row>
    <row r="20" spans="2:40" x14ac:dyDescent="0.25">
      <c r="B20" s="35" t="s">
        <v>76</v>
      </c>
      <c r="C20" s="21">
        <v>2</v>
      </c>
      <c r="D20" s="1">
        <v>29</v>
      </c>
      <c r="E20" s="25">
        <v>12.08</v>
      </c>
      <c r="F20" s="22">
        <f t="shared" si="6"/>
        <v>125083.21164000001</v>
      </c>
      <c r="G20" s="1"/>
      <c r="H20" s="1">
        <v>24</v>
      </c>
      <c r="I20" s="25">
        <v>22.01</v>
      </c>
      <c r="J20" s="22">
        <f t="shared" si="7"/>
        <v>106111.996483469</v>
      </c>
      <c r="K20" s="1">
        <v>1</v>
      </c>
      <c r="L20" s="25">
        <v>0.81</v>
      </c>
      <c r="M20" s="22">
        <f t="shared" si="8"/>
        <v>4454.4087000000009</v>
      </c>
      <c r="N20" s="1"/>
      <c r="O20" s="1">
        <v>15</v>
      </c>
      <c r="P20" s="25">
        <v>11.01</v>
      </c>
      <c r="Q20" s="22">
        <f t="shared" si="9"/>
        <v>53569.435028340005</v>
      </c>
      <c r="R20" s="1">
        <v>14</v>
      </c>
      <c r="S20" s="25">
        <v>13.06</v>
      </c>
      <c r="T20" s="22">
        <v>68946.9963804</v>
      </c>
      <c r="V20" s="21"/>
      <c r="W20" s="1"/>
      <c r="X20" s="1"/>
      <c r="Y20" s="25"/>
      <c r="Z20" s="15"/>
      <c r="AA20" s="1"/>
      <c r="AB20" s="1"/>
      <c r="AC20" s="25"/>
      <c r="AD20" s="15"/>
      <c r="AE20" s="1"/>
      <c r="AF20" s="25"/>
      <c r="AG20" s="15"/>
      <c r="AH20" s="1"/>
      <c r="AI20" s="1"/>
      <c r="AJ20" s="25"/>
      <c r="AK20" s="15"/>
      <c r="AL20" s="1"/>
      <c r="AM20" s="25"/>
      <c r="AN20" s="15"/>
    </row>
    <row r="21" spans="2:40" x14ac:dyDescent="0.25">
      <c r="B21" s="35" t="s">
        <v>77</v>
      </c>
      <c r="C21" s="21">
        <v>3</v>
      </c>
      <c r="D21" s="1">
        <v>25</v>
      </c>
      <c r="E21" s="25">
        <v>10.54</v>
      </c>
      <c r="F21" s="22">
        <f t="shared" si="6"/>
        <v>109137.17307</v>
      </c>
      <c r="G21" s="1"/>
      <c r="H21" s="1">
        <v>12</v>
      </c>
      <c r="I21" s="25">
        <v>10.92</v>
      </c>
      <c r="J21" s="22">
        <f t="shared" si="7"/>
        <v>52646.206342548001</v>
      </c>
      <c r="K21" s="1">
        <v>13</v>
      </c>
      <c r="L21" s="25">
        <v>12.52</v>
      </c>
      <c r="M21" s="22">
        <f t="shared" si="8"/>
        <v>68850.860400000005</v>
      </c>
      <c r="N21" s="1"/>
      <c r="O21" s="1">
        <v>13</v>
      </c>
      <c r="P21" s="25">
        <v>9.27</v>
      </c>
      <c r="Q21" s="22">
        <f t="shared" si="9"/>
        <v>45103.420773179998</v>
      </c>
      <c r="R21" s="1">
        <v>12</v>
      </c>
      <c r="S21" s="25">
        <v>11.71</v>
      </c>
      <c r="T21" s="22">
        <v>61820.0097714</v>
      </c>
      <c r="V21" s="21"/>
      <c r="W21" s="1"/>
      <c r="X21" s="1"/>
      <c r="Y21" s="25"/>
      <c r="Z21" s="15"/>
      <c r="AA21" s="1"/>
      <c r="AB21" s="1"/>
      <c r="AC21" s="25"/>
      <c r="AD21" s="15"/>
      <c r="AE21" s="1"/>
      <c r="AF21" s="25"/>
      <c r="AG21" s="15"/>
      <c r="AH21" s="1"/>
      <c r="AI21" s="1"/>
      <c r="AJ21" s="25"/>
      <c r="AK21" s="15"/>
      <c r="AL21" s="1"/>
      <c r="AM21" s="25"/>
      <c r="AN21" s="15"/>
    </row>
    <row r="22" spans="2:40" x14ac:dyDescent="0.25">
      <c r="B22" s="35" t="s">
        <v>78</v>
      </c>
      <c r="C22" s="21">
        <v>4</v>
      </c>
      <c r="D22" s="1">
        <v>24</v>
      </c>
      <c r="E22" s="25">
        <v>9.74</v>
      </c>
      <c r="F22" s="22">
        <f t="shared" si="6"/>
        <v>100853.51667000001</v>
      </c>
      <c r="G22" s="1"/>
      <c r="H22" s="1">
        <v>13</v>
      </c>
      <c r="I22" s="34">
        <v>11.32</v>
      </c>
      <c r="J22" s="22">
        <f t="shared" si="7"/>
        <v>54574.638809308002</v>
      </c>
      <c r="K22" s="1">
        <v>11</v>
      </c>
      <c r="L22" s="25">
        <v>10.34</v>
      </c>
      <c r="M22" s="22">
        <f t="shared" si="8"/>
        <v>56862.451799999995</v>
      </c>
      <c r="N22" s="1"/>
      <c r="O22" s="1">
        <v>14</v>
      </c>
      <c r="P22" s="25">
        <v>10.58</v>
      </c>
      <c r="Q22" s="22">
        <f t="shared" si="9"/>
        <v>51477.259091720007</v>
      </c>
      <c r="R22" s="1">
        <v>10</v>
      </c>
      <c r="S22" s="25">
        <v>8.9700000000000006</v>
      </c>
      <c r="T22" s="22">
        <v>47354.866579800007</v>
      </c>
      <c r="V22" s="21"/>
      <c r="W22" s="1"/>
      <c r="X22" s="1"/>
      <c r="Y22" s="25"/>
      <c r="Z22" s="15"/>
      <c r="AA22" s="1"/>
      <c r="AB22" s="1"/>
      <c r="AC22" s="25"/>
      <c r="AD22" s="15"/>
      <c r="AE22" s="1"/>
      <c r="AF22" s="25"/>
      <c r="AG22" s="15"/>
      <c r="AH22" s="1"/>
      <c r="AI22" s="1"/>
      <c r="AJ22" s="25"/>
      <c r="AK22" s="15"/>
      <c r="AL22" s="1"/>
      <c r="AM22" s="25"/>
      <c r="AN22" s="15"/>
    </row>
    <row r="23" spans="2:40" x14ac:dyDescent="0.25">
      <c r="B23" s="35" t="s">
        <v>79</v>
      </c>
      <c r="C23" s="1">
        <v>5</v>
      </c>
      <c r="D23" s="1">
        <v>21</v>
      </c>
      <c r="E23" s="25">
        <v>9.1</v>
      </c>
      <c r="F23" s="22">
        <f t="shared" si="6"/>
        <v>94226.591549999997</v>
      </c>
      <c r="G23" s="1"/>
      <c r="H23" s="1">
        <v>14</v>
      </c>
      <c r="I23" s="1">
        <v>13.91</v>
      </c>
      <c r="J23" s="22">
        <f t="shared" si="7"/>
        <v>67061.239031578996</v>
      </c>
      <c r="K23" s="1">
        <v>7</v>
      </c>
      <c r="L23" s="25">
        <v>6.3</v>
      </c>
      <c r="M23" s="22">
        <f t="shared" si="8"/>
        <v>34645.400999999998</v>
      </c>
      <c r="N23" s="1"/>
      <c r="O23" s="1">
        <v>11</v>
      </c>
      <c r="P23" s="25">
        <v>8.5</v>
      </c>
      <c r="Q23" s="22">
        <f t="shared" si="9"/>
        <v>41356.966188999999</v>
      </c>
      <c r="R23" s="1">
        <v>10</v>
      </c>
      <c r="S23" s="25">
        <v>9.66</v>
      </c>
      <c r="T23" s="22">
        <v>50997.548624400006</v>
      </c>
      <c r="V23" s="21"/>
      <c r="W23" s="1"/>
      <c r="X23" s="1"/>
      <c r="Y23" s="25"/>
      <c r="Z23" s="15"/>
      <c r="AA23" s="1"/>
      <c r="AB23" s="1"/>
      <c r="AC23" s="25"/>
      <c r="AD23" s="15"/>
      <c r="AE23" s="1"/>
      <c r="AF23" s="25"/>
      <c r="AG23" s="15"/>
      <c r="AH23" s="1"/>
      <c r="AI23" s="1"/>
      <c r="AJ23" s="25"/>
      <c r="AK23" s="15"/>
      <c r="AL23" s="1"/>
      <c r="AM23" s="25"/>
      <c r="AN23" s="15"/>
    </row>
    <row r="24" spans="2:40" x14ac:dyDescent="0.25">
      <c r="B24" s="35" t="s">
        <v>80</v>
      </c>
      <c r="C24" s="21">
        <v>6</v>
      </c>
      <c r="D24" s="21">
        <v>19</v>
      </c>
      <c r="E24" s="37">
        <v>7.14</v>
      </c>
      <c r="F24" s="22">
        <f t="shared" si="6"/>
        <v>73931.633369999996</v>
      </c>
      <c r="G24" s="1"/>
      <c r="H24" s="21">
        <v>9</v>
      </c>
      <c r="I24" s="21">
        <v>7.65</v>
      </c>
      <c r="J24" s="22">
        <f t="shared" si="7"/>
        <v>36881.270926785</v>
      </c>
      <c r="K24" s="21">
        <v>9</v>
      </c>
      <c r="L24" s="37">
        <v>7</v>
      </c>
      <c r="M24" s="22">
        <f t="shared" si="8"/>
        <v>38494.89</v>
      </c>
      <c r="N24" s="1"/>
      <c r="O24" s="1">
        <v>15</v>
      </c>
      <c r="P24" s="25">
        <v>10.99</v>
      </c>
      <c r="Q24" s="22">
        <f t="shared" si="9"/>
        <v>53472.124519660007</v>
      </c>
      <c r="R24" s="21">
        <v>4</v>
      </c>
      <c r="S24" s="37">
        <v>3.57</v>
      </c>
      <c r="T24" s="22">
        <v>18846.920143799998</v>
      </c>
      <c r="V24" s="21"/>
      <c r="W24" s="1"/>
      <c r="X24" s="21"/>
      <c r="Y24" s="37"/>
      <c r="Z24" s="38"/>
      <c r="AA24" s="21"/>
      <c r="AB24" s="21"/>
      <c r="AC24" s="37"/>
      <c r="AD24" s="38"/>
      <c r="AE24" s="21"/>
      <c r="AF24" s="37"/>
      <c r="AG24" s="38"/>
      <c r="AH24" s="21"/>
      <c r="AI24" s="21"/>
      <c r="AJ24" s="37"/>
      <c r="AK24" s="38"/>
      <c r="AL24" s="21"/>
      <c r="AM24" s="37"/>
      <c r="AN24" s="38"/>
    </row>
    <row r="25" spans="2:40" x14ac:dyDescent="0.25">
      <c r="B25" s="35" t="s">
        <v>81</v>
      </c>
      <c r="C25" s="21">
        <v>7</v>
      </c>
      <c r="D25" s="1">
        <v>14</v>
      </c>
      <c r="E25" s="25">
        <v>6.56</v>
      </c>
      <c r="F25" s="22">
        <f t="shared" si="6"/>
        <v>67925.982479999991</v>
      </c>
      <c r="G25" s="1"/>
      <c r="H25" s="1">
        <v>3</v>
      </c>
      <c r="I25" s="25">
        <v>2.68</v>
      </c>
      <c r="J25" s="22">
        <f t="shared" si="7"/>
        <v>12920.497527292</v>
      </c>
      <c r="K25" s="1">
        <v>6</v>
      </c>
      <c r="L25" s="25">
        <v>6.26</v>
      </c>
      <c r="M25" s="22">
        <f t="shared" si="8"/>
        <v>34425.430200000003</v>
      </c>
      <c r="N25" s="1"/>
      <c r="O25" s="1">
        <v>5</v>
      </c>
      <c r="P25" s="25">
        <v>3.69</v>
      </c>
      <c r="Q25" s="22">
        <f t="shared" si="9"/>
        <v>17953.788851459998</v>
      </c>
      <c r="R25" s="1">
        <v>9</v>
      </c>
      <c r="S25" s="25">
        <v>9.2100000000000009</v>
      </c>
      <c r="T25" s="22">
        <v>48621.886421399999</v>
      </c>
      <c r="V25" s="21"/>
      <c r="W25" s="1"/>
      <c r="X25" s="1"/>
      <c r="Y25" s="25"/>
      <c r="Z25" s="15"/>
      <c r="AA25" s="1"/>
      <c r="AB25" s="1"/>
      <c r="AC25" s="25"/>
      <c r="AD25" s="15"/>
      <c r="AE25" s="1"/>
      <c r="AF25" s="25"/>
      <c r="AG25" s="15"/>
      <c r="AH25" s="1"/>
      <c r="AI25" s="1"/>
      <c r="AJ25" s="25"/>
      <c r="AK25" s="15"/>
      <c r="AL25" s="1"/>
      <c r="AM25" s="25"/>
      <c r="AN25" s="15"/>
    </row>
    <row r="26" spans="2:40" x14ac:dyDescent="0.25">
      <c r="B26" s="35" t="s">
        <v>82</v>
      </c>
      <c r="C26" s="21">
        <v>8</v>
      </c>
      <c r="D26" s="1">
        <v>13</v>
      </c>
      <c r="E26" s="25">
        <v>5.41</v>
      </c>
      <c r="F26" s="22">
        <f t="shared" si="6"/>
        <v>56018.226405000009</v>
      </c>
      <c r="G26" s="1"/>
      <c r="H26" s="1">
        <v>3</v>
      </c>
      <c r="I26" s="25">
        <v>2.61</v>
      </c>
      <c r="J26" s="22">
        <f t="shared" si="7"/>
        <v>12583.021845608999</v>
      </c>
      <c r="K26" s="1">
        <v>7</v>
      </c>
      <c r="L26" s="25">
        <v>6.49</v>
      </c>
      <c r="M26" s="22">
        <f t="shared" si="8"/>
        <v>35690.262300000002</v>
      </c>
      <c r="N26" s="1"/>
      <c r="O26" s="1">
        <v>7</v>
      </c>
      <c r="P26" s="25">
        <v>5.67</v>
      </c>
      <c r="Q26" s="22">
        <f t="shared" si="9"/>
        <v>27587.529210780001</v>
      </c>
      <c r="R26" s="1">
        <v>6</v>
      </c>
      <c r="S26" s="25">
        <v>5.16</v>
      </c>
      <c r="T26" s="22">
        <v>27240.9265944</v>
      </c>
      <c r="V26" s="21"/>
      <c r="W26" s="1"/>
      <c r="X26" s="1"/>
      <c r="Y26" s="25"/>
      <c r="Z26" s="15"/>
      <c r="AA26" s="1"/>
      <c r="AB26" s="1"/>
      <c r="AC26" s="25"/>
      <c r="AD26" s="15"/>
      <c r="AE26" s="1"/>
      <c r="AF26" s="25"/>
      <c r="AG26" s="15"/>
      <c r="AH26" s="1"/>
      <c r="AI26" s="1"/>
      <c r="AJ26" s="25"/>
      <c r="AK26" s="15"/>
      <c r="AL26" s="1"/>
      <c r="AM26" s="25"/>
      <c r="AN26" s="15"/>
    </row>
    <row r="27" spans="2:40" x14ac:dyDescent="0.25">
      <c r="B27" s="35" t="s">
        <v>83</v>
      </c>
      <c r="C27" s="21">
        <v>9</v>
      </c>
      <c r="D27" s="1">
        <v>11</v>
      </c>
      <c r="E27" s="25">
        <v>4.43</v>
      </c>
      <c r="F27" s="22">
        <f t="shared" si="6"/>
        <v>45870.747315000001</v>
      </c>
      <c r="G27" s="1"/>
      <c r="H27" s="1">
        <v>2</v>
      </c>
      <c r="I27" s="25">
        <v>1.61</v>
      </c>
      <c r="J27" s="22">
        <f t="shared" si="7"/>
        <v>7761.9406787090002</v>
      </c>
      <c r="K27" s="1">
        <v>9</v>
      </c>
      <c r="L27" s="25">
        <v>8.25</v>
      </c>
      <c r="M27" s="22">
        <f t="shared" si="8"/>
        <v>45368.977500000001</v>
      </c>
      <c r="N27" s="1"/>
      <c r="O27" s="1">
        <v>5</v>
      </c>
      <c r="P27" s="25">
        <v>3.77</v>
      </c>
      <c r="Q27" s="22">
        <f t="shared" si="9"/>
        <v>18343.03088618</v>
      </c>
      <c r="R27" s="1">
        <v>6</v>
      </c>
      <c r="S27" s="25">
        <v>5.03</v>
      </c>
      <c r="T27" s="22">
        <v>26554.6241802</v>
      </c>
      <c r="V27" s="21"/>
      <c r="W27" s="21"/>
      <c r="X27" s="1"/>
      <c r="Y27" s="25"/>
      <c r="Z27" s="15"/>
      <c r="AA27" s="1"/>
      <c r="AB27" s="1"/>
      <c r="AC27" s="1"/>
      <c r="AD27" s="15"/>
      <c r="AE27" s="1"/>
      <c r="AF27" s="25"/>
      <c r="AG27" s="15"/>
      <c r="AH27" s="1"/>
      <c r="AI27" s="1"/>
      <c r="AJ27" s="1"/>
      <c r="AK27" s="15"/>
      <c r="AL27" s="1"/>
      <c r="AM27" s="25"/>
      <c r="AN27" s="15"/>
    </row>
    <row r="28" spans="2:40" x14ac:dyDescent="0.25">
      <c r="B28" s="35" t="s">
        <v>84</v>
      </c>
      <c r="C28" s="21">
        <v>10</v>
      </c>
      <c r="D28" s="1">
        <v>5</v>
      </c>
      <c r="E28" s="25">
        <v>2.19</v>
      </c>
      <c r="F28" s="22">
        <f t="shared" si="6"/>
        <v>22676.509394999997</v>
      </c>
      <c r="G28" s="1"/>
      <c r="H28" s="1">
        <v>0</v>
      </c>
      <c r="I28" s="25">
        <v>0</v>
      </c>
      <c r="J28" s="22">
        <f t="shared" si="7"/>
        <v>0</v>
      </c>
      <c r="K28" s="1">
        <v>3</v>
      </c>
      <c r="L28" s="25">
        <v>3.39</v>
      </c>
      <c r="M28" s="22">
        <f t="shared" si="8"/>
        <v>18642.525300000001</v>
      </c>
      <c r="N28" s="1"/>
      <c r="O28" s="1">
        <v>2</v>
      </c>
      <c r="P28" s="25">
        <v>1.4</v>
      </c>
      <c r="Q28" s="22">
        <f t="shared" si="9"/>
        <v>6811.7356076000005</v>
      </c>
      <c r="R28" s="1">
        <v>3</v>
      </c>
      <c r="S28" s="25">
        <v>2.92</v>
      </c>
      <c r="T28" s="22">
        <v>15415.408072800001</v>
      </c>
      <c r="V28" s="14"/>
      <c r="W28" s="1"/>
      <c r="X28" s="13"/>
      <c r="Y28" s="13"/>
      <c r="Z28" s="16"/>
      <c r="AA28" s="13"/>
      <c r="AB28" s="13"/>
      <c r="AC28" s="13"/>
      <c r="AD28" s="16"/>
      <c r="AE28" s="13"/>
      <c r="AF28" s="13"/>
      <c r="AG28" s="16"/>
      <c r="AH28" s="13"/>
      <c r="AI28" s="13"/>
      <c r="AJ28" s="13"/>
      <c r="AK28" s="16"/>
      <c r="AL28" s="13"/>
      <c r="AM28" s="13"/>
      <c r="AN28" s="16"/>
    </row>
    <row r="29" spans="2:40" x14ac:dyDescent="0.25">
      <c r="B29" s="35" t="s">
        <v>85</v>
      </c>
      <c r="C29" s="21">
        <v>11</v>
      </c>
      <c r="D29" s="1">
        <v>8</v>
      </c>
      <c r="E29" s="25">
        <v>3.69</v>
      </c>
      <c r="F29" s="22">
        <f t="shared" si="6"/>
        <v>38208.365145000003</v>
      </c>
      <c r="G29" s="1"/>
      <c r="H29" s="1">
        <v>5</v>
      </c>
      <c r="I29" s="25">
        <v>4.38</v>
      </c>
      <c r="J29" s="22">
        <f t="shared" si="7"/>
        <v>21116.335511022</v>
      </c>
      <c r="K29" s="1">
        <v>3</v>
      </c>
      <c r="L29" s="25">
        <v>3.83</v>
      </c>
      <c r="M29" s="22">
        <f t="shared" si="8"/>
        <v>21062.204100000003</v>
      </c>
      <c r="N29" s="1"/>
      <c r="O29" s="1">
        <v>3</v>
      </c>
      <c r="P29" s="25">
        <v>2.15</v>
      </c>
      <c r="Q29" s="22">
        <f t="shared" si="9"/>
        <v>10460.8796831</v>
      </c>
      <c r="R29" s="1">
        <v>5</v>
      </c>
      <c r="S29" s="25">
        <v>5.1100000000000003</v>
      </c>
      <c r="T29" s="22">
        <v>26976.964127400002</v>
      </c>
    </row>
    <row r="30" spans="2:40" x14ac:dyDescent="0.25">
      <c r="B30" s="35" t="s">
        <v>44</v>
      </c>
      <c r="C30" s="21">
        <v>19</v>
      </c>
      <c r="D30" s="1">
        <v>1</v>
      </c>
      <c r="E30" s="25">
        <v>0.52</v>
      </c>
      <c r="F30" s="22">
        <f t="shared" si="6"/>
        <v>5384.3766600000008</v>
      </c>
      <c r="G30" s="1"/>
      <c r="H30" s="1">
        <v>0</v>
      </c>
      <c r="I30" s="25">
        <v>0</v>
      </c>
      <c r="J30" s="22">
        <f t="shared" si="7"/>
        <v>0</v>
      </c>
      <c r="K30" s="1">
        <v>1</v>
      </c>
      <c r="L30" s="25">
        <v>1.1599999999999999</v>
      </c>
      <c r="M30" s="22">
        <f t="shared" si="8"/>
        <v>6379.1531999999997</v>
      </c>
      <c r="N30" s="1"/>
      <c r="O30" s="1">
        <v>0</v>
      </c>
      <c r="P30" s="25">
        <v>0</v>
      </c>
      <c r="Q30" s="22">
        <f t="shared" si="9"/>
        <v>0</v>
      </c>
      <c r="R30" s="1">
        <v>1</v>
      </c>
      <c r="S30" s="25">
        <v>1</v>
      </c>
      <c r="T30" s="22">
        <v>5279.2493400000003</v>
      </c>
    </row>
    <row r="31" spans="2:40" x14ac:dyDescent="0.25">
      <c r="B31" s="17" t="s">
        <v>0</v>
      </c>
      <c r="C31" s="21"/>
      <c r="D31" s="13">
        <f>SUM(D19:D30)</f>
        <v>242</v>
      </c>
      <c r="E31" s="28">
        <f>SUM(E19:E30)</f>
        <v>99.999999999999986</v>
      </c>
      <c r="F31" s="20">
        <f>SUM(F19:F30)</f>
        <v>1035457.05</v>
      </c>
      <c r="G31" s="1"/>
      <c r="H31" s="13">
        <f t="shared" ref="H31:M31" si="10">SUM(H19:H30)</f>
        <v>110</v>
      </c>
      <c r="I31" s="28">
        <f t="shared" si="10"/>
        <v>100.01000000000002</v>
      </c>
      <c r="J31" s="20">
        <f t="shared" si="10"/>
        <v>482156.32750166906</v>
      </c>
      <c r="K31" s="13">
        <f t="shared" si="10"/>
        <v>109</v>
      </c>
      <c r="L31" s="28">
        <f t="shared" si="10"/>
        <v>100</v>
      </c>
      <c r="M31" s="20">
        <f t="shared" si="10"/>
        <v>549927</v>
      </c>
      <c r="N31" s="1"/>
      <c r="O31" s="13">
        <f t="shared" ref="O31:S31" si="11">SUM(O19:O30)</f>
        <v>136</v>
      </c>
      <c r="P31" s="28">
        <f t="shared" si="11"/>
        <v>99.99</v>
      </c>
      <c r="Q31" s="20">
        <f t="shared" si="11"/>
        <v>486503.88814565999</v>
      </c>
      <c r="R31" s="13">
        <f t="shared" si="11"/>
        <v>106</v>
      </c>
      <c r="S31" s="28">
        <f t="shared" si="11"/>
        <v>99.97999999999999</v>
      </c>
      <c r="T31" s="20">
        <v>527819.34901320003</v>
      </c>
    </row>
    <row r="32" spans="2:40" x14ac:dyDescent="0.25">
      <c r="B32" s="3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2"/>
      <c r="R32" s="1"/>
      <c r="S32" s="1"/>
      <c r="T32" s="1"/>
    </row>
    <row r="33" spans="2:20" ht="18.75" x14ac:dyDescent="0.3">
      <c r="B33" s="5" t="s">
        <v>113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"/>
      <c r="O33" s="1"/>
      <c r="P33" s="1"/>
      <c r="Q33" s="1"/>
      <c r="R33" s="1"/>
      <c r="S33" s="1"/>
      <c r="T33" s="1"/>
    </row>
    <row r="34" spans="2:20" x14ac:dyDescent="0.25">
      <c r="B34" s="17"/>
      <c r="C34" s="1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2:20" x14ac:dyDescent="0.25">
      <c r="B35" s="35"/>
      <c r="C35" s="21"/>
      <c r="D35" s="21" t="s">
        <v>42</v>
      </c>
      <c r="E35" s="21" t="s">
        <v>17</v>
      </c>
      <c r="F35" s="21" t="s">
        <v>43</v>
      </c>
      <c r="G35" s="1"/>
      <c r="H35" s="21" t="s">
        <v>42</v>
      </c>
      <c r="I35" s="21" t="s">
        <v>17</v>
      </c>
      <c r="J35" s="21" t="s">
        <v>43</v>
      </c>
      <c r="K35" s="21" t="s">
        <v>42</v>
      </c>
      <c r="L35" s="21" t="s">
        <v>17</v>
      </c>
      <c r="M35" s="26" t="s">
        <v>43</v>
      </c>
      <c r="N35" s="1"/>
      <c r="O35" s="21" t="s">
        <v>42</v>
      </c>
      <c r="P35" s="21" t="s">
        <v>17</v>
      </c>
      <c r="Q35" s="26" t="s">
        <v>43</v>
      </c>
      <c r="R35" s="21" t="s">
        <v>42</v>
      </c>
      <c r="S35" s="21" t="s">
        <v>17</v>
      </c>
      <c r="T35" s="26" t="s">
        <v>43</v>
      </c>
    </row>
    <row r="36" spans="2:20" x14ac:dyDescent="0.25">
      <c r="B36" s="35" t="s">
        <v>86</v>
      </c>
      <c r="C36" s="21">
        <v>1</v>
      </c>
      <c r="D36" s="21">
        <v>79</v>
      </c>
      <c r="E36" s="37">
        <v>32.119999999999997</v>
      </c>
      <c r="F36" s="22">
        <f t="shared" ref="F36:F40" si="12">E36*F$3/100</f>
        <v>332588.80446000001</v>
      </c>
      <c r="G36" s="1"/>
      <c r="H36" s="1">
        <v>38</v>
      </c>
      <c r="I36" s="37">
        <v>34.35</v>
      </c>
      <c r="J36" s="22">
        <f t="shared" ref="J36:J40" si="13">I36*J$3/100</f>
        <v>165604.13808301502</v>
      </c>
      <c r="K36" s="1">
        <v>37</v>
      </c>
      <c r="L36" s="37">
        <v>32.76</v>
      </c>
      <c r="M36" s="22">
        <f t="shared" ref="M36:M41" si="14">L36*M$3/100</f>
        <v>180156.0852</v>
      </c>
      <c r="N36" s="1"/>
      <c r="O36" s="1">
        <v>47</v>
      </c>
      <c r="P36" s="37">
        <v>34.369999999999997</v>
      </c>
      <c r="Q36" s="22">
        <f t="shared" ref="Q36:Q40" si="15">P36*Q$3/100</f>
        <v>167228.10916657999</v>
      </c>
      <c r="R36" s="1">
        <v>32</v>
      </c>
      <c r="S36" s="37">
        <v>30.04</v>
      </c>
      <c r="T36" s="22">
        <v>158588.65017360001</v>
      </c>
    </row>
    <row r="37" spans="2:20" x14ac:dyDescent="0.25">
      <c r="B37" s="35" t="s">
        <v>87</v>
      </c>
      <c r="C37" s="21">
        <v>2</v>
      </c>
      <c r="D37" s="1">
        <v>66</v>
      </c>
      <c r="E37" s="25">
        <v>27.37</v>
      </c>
      <c r="F37" s="22">
        <f t="shared" si="12"/>
        <v>283404.59458500001</v>
      </c>
      <c r="G37" s="1"/>
      <c r="H37" s="1">
        <v>25</v>
      </c>
      <c r="I37" s="25">
        <v>22.37</v>
      </c>
      <c r="J37" s="22">
        <f t="shared" si="13"/>
        <v>107847.58570355299</v>
      </c>
      <c r="K37" s="1">
        <v>36</v>
      </c>
      <c r="L37" s="25">
        <v>34</v>
      </c>
      <c r="M37" s="22">
        <f t="shared" si="14"/>
        <v>186975.18</v>
      </c>
      <c r="N37" s="1"/>
      <c r="O37" s="1">
        <v>35</v>
      </c>
      <c r="P37" s="25">
        <v>25.89</v>
      </c>
      <c r="Q37" s="22">
        <f t="shared" si="15"/>
        <v>125968.45348626001</v>
      </c>
      <c r="R37" s="1">
        <v>31</v>
      </c>
      <c r="S37" s="25">
        <v>28.75</v>
      </c>
      <c r="T37" s="22">
        <v>151778.41852500002</v>
      </c>
    </row>
    <row r="38" spans="2:20" x14ac:dyDescent="0.25">
      <c r="B38" s="35" t="s">
        <v>88</v>
      </c>
      <c r="C38" s="21">
        <v>3</v>
      </c>
      <c r="D38" s="1">
        <v>64</v>
      </c>
      <c r="E38" s="25">
        <v>26.15</v>
      </c>
      <c r="F38" s="22">
        <f t="shared" si="12"/>
        <v>270772.01857499999</v>
      </c>
      <c r="G38" s="1"/>
      <c r="H38" s="1">
        <v>29</v>
      </c>
      <c r="I38" s="25">
        <v>26.88</v>
      </c>
      <c r="J38" s="22">
        <f t="shared" si="13"/>
        <v>129590.66176627199</v>
      </c>
      <c r="K38" s="1">
        <v>25</v>
      </c>
      <c r="L38" s="25">
        <v>22.02</v>
      </c>
      <c r="M38" s="22">
        <f t="shared" si="14"/>
        <v>121093.92539999999</v>
      </c>
      <c r="N38" s="1"/>
      <c r="O38" s="1">
        <v>36</v>
      </c>
      <c r="P38" s="25">
        <v>26.25</v>
      </c>
      <c r="Q38" s="22">
        <f t="shared" si="15"/>
        <v>127720.0426425</v>
      </c>
      <c r="R38" s="1">
        <v>28</v>
      </c>
      <c r="S38" s="25">
        <v>26.06</v>
      </c>
      <c r="T38" s="22">
        <v>137577.23780040001</v>
      </c>
    </row>
    <row r="39" spans="2:20" x14ac:dyDescent="0.25">
      <c r="B39" s="35" t="s">
        <v>89</v>
      </c>
      <c r="C39" s="21">
        <v>4</v>
      </c>
      <c r="D39" s="1">
        <v>28</v>
      </c>
      <c r="E39" s="25">
        <v>12.37</v>
      </c>
      <c r="F39" s="22">
        <f t="shared" si="12"/>
        <v>128086.037085</v>
      </c>
      <c r="G39" s="1"/>
      <c r="H39" s="1">
        <v>15</v>
      </c>
      <c r="I39" s="25">
        <v>13.68</v>
      </c>
      <c r="J39" s="22">
        <f t="shared" si="13"/>
        <v>65952.390363191997</v>
      </c>
      <c r="K39" s="1">
        <v>9</v>
      </c>
      <c r="L39" s="25">
        <v>9.5399999999999991</v>
      </c>
      <c r="M39" s="22">
        <f t="shared" si="14"/>
        <v>52463.035799999991</v>
      </c>
      <c r="N39" s="1"/>
      <c r="O39" s="1">
        <v>14</v>
      </c>
      <c r="P39" s="25">
        <v>10.5</v>
      </c>
      <c r="Q39" s="22">
        <f t="shared" si="15"/>
        <v>51088.017056999997</v>
      </c>
      <c r="R39" s="1">
        <v>14</v>
      </c>
      <c r="S39" s="25">
        <v>14.11</v>
      </c>
      <c r="T39" s="22">
        <v>74490.2081874</v>
      </c>
    </row>
    <row r="40" spans="2:20" x14ac:dyDescent="0.25">
      <c r="B40" s="35" t="s">
        <v>44</v>
      </c>
      <c r="C40" s="21">
        <v>9</v>
      </c>
      <c r="D40" s="1">
        <v>5</v>
      </c>
      <c r="E40" s="25">
        <v>1.98</v>
      </c>
      <c r="F40" s="22">
        <f t="shared" si="12"/>
        <v>20502.049589999999</v>
      </c>
      <c r="G40" s="1"/>
      <c r="H40" s="1">
        <v>3</v>
      </c>
      <c r="I40" s="25">
        <v>2.72</v>
      </c>
      <c r="J40" s="22">
        <f t="shared" si="13"/>
        <v>13113.340773968001</v>
      </c>
      <c r="K40" s="1">
        <v>2</v>
      </c>
      <c r="L40" s="25">
        <v>1.68</v>
      </c>
      <c r="M40" s="22">
        <f t="shared" si="14"/>
        <v>9238.7736000000004</v>
      </c>
      <c r="N40" s="1"/>
      <c r="O40" s="1">
        <v>4</v>
      </c>
      <c r="P40" s="25">
        <v>2.99</v>
      </c>
      <c r="Q40" s="22">
        <f t="shared" si="15"/>
        <v>14547.92104766</v>
      </c>
      <c r="R40" s="1">
        <v>1</v>
      </c>
      <c r="S40" s="25">
        <v>1.05</v>
      </c>
      <c r="T40" s="22">
        <v>5543.2118070000006</v>
      </c>
    </row>
    <row r="41" spans="2:20" x14ac:dyDescent="0.25">
      <c r="B41" s="17" t="s">
        <v>0</v>
      </c>
      <c r="C41" s="14"/>
      <c r="D41" s="13">
        <f>SUM(D36:D40)</f>
        <v>242</v>
      </c>
      <c r="E41" s="28">
        <f>SUM(E36:E40)</f>
        <v>99.99</v>
      </c>
      <c r="F41" s="20">
        <f>SUM(F36:F40)</f>
        <v>1035353.504295</v>
      </c>
      <c r="G41" s="13"/>
      <c r="H41" s="13">
        <f>SUM(H36:H40)</f>
        <v>110</v>
      </c>
      <c r="I41" s="28">
        <f>SUM(I36:I40)</f>
        <v>100</v>
      </c>
      <c r="J41" s="20">
        <f>SUM(J36:J40)</f>
        <v>482108.11669000005</v>
      </c>
      <c r="K41" s="13">
        <f>SUM(K36:K40)</f>
        <v>109</v>
      </c>
      <c r="L41" s="28">
        <f>SUM(L36:L40)</f>
        <v>100</v>
      </c>
      <c r="M41" s="20">
        <f t="shared" si="14"/>
        <v>549927</v>
      </c>
      <c r="N41" s="13"/>
      <c r="O41" s="13">
        <f>SUM(O36:O40)</f>
        <v>136</v>
      </c>
      <c r="P41" s="28">
        <f>SUM(P36:P40)</f>
        <v>99.999999999999986</v>
      </c>
      <c r="Q41" s="20">
        <f>SUM(Q36:Q40)</f>
        <v>486552.54340000002</v>
      </c>
      <c r="R41" s="13">
        <f>SUM(R36:R40)</f>
        <v>106</v>
      </c>
      <c r="S41" s="28">
        <f>SUM(S36:S40)</f>
        <v>100.00999999999999</v>
      </c>
      <c r="T41" s="20">
        <v>527977.72649339994</v>
      </c>
    </row>
  </sheetData>
  <mergeCells count="9">
    <mergeCell ref="AE2:AG2"/>
    <mergeCell ref="AI2:AK2"/>
    <mergeCell ref="AL2:AN2"/>
    <mergeCell ref="D2:F2"/>
    <mergeCell ref="H2:J2"/>
    <mergeCell ref="K2:M2"/>
    <mergeCell ref="O2:Q2"/>
    <mergeCell ref="R2:T2"/>
    <mergeCell ref="AB2:A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552D-3D2A-462B-AC16-04C465A3D1E9}">
  <dimension ref="B2:R30"/>
  <sheetViews>
    <sheetView workbookViewId="0">
      <selection activeCell="B2" sqref="B2"/>
    </sheetView>
  </sheetViews>
  <sheetFormatPr defaultRowHeight="15" x14ac:dyDescent="0.25"/>
  <cols>
    <col min="2" max="2" width="112.85546875" style="60" customWidth="1"/>
    <col min="3" max="3" width="3.28515625" bestFit="1" customWidth="1"/>
    <col min="4" max="4" width="5.42578125" bestFit="1" customWidth="1"/>
    <col min="5" max="5" width="4.7109375" bestFit="1" customWidth="1"/>
    <col min="6" max="6" width="11.5703125" bestFit="1" customWidth="1"/>
    <col min="9" max="9" width="15" bestFit="1" customWidth="1"/>
    <col min="11" max="11" width="15.5703125" bestFit="1" customWidth="1"/>
    <col min="13" max="13" width="5.42578125" bestFit="1" customWidth="1"/>
    <col min="14" max="14" width="6.140625" bestFit="1" customWidth="1"/>
    <col min="15" max="15" width="9.85546875" bestFit="1" customWidth="1"/>
    <col min="18" max="18" width="7" bestFit="1" customWidth="1"/>
  </cols>
  <sheetData>
    <row r="2" spans="2:18" x14ac:dyDescent="0.25">
      <c r="B2" s="35"/>
      <c r="C2" s="1"/>
      <c r="D2" s="1"/>
      <c r="E2" s="1"/>
      <c r="F2" s="13" t="s">
        <v>20</v>
      </c>
      <c r="G2" s="1"/>
    </row>
    <row r="3" spans="2:18" x14ac:dyDescent="0.25">
      <c r="B3" s="35"/>
      <c r="C3" s="1"/>
      <c r="D3" s="1"/>
      <c r="E3" s="1"/>
      <c r="F3" s="13"/>
      <c r="G3" s="1"/>
    </row>
    <row r="4" spans="2:18" ht="18.75" x14ac:dyDescent="0.3">
      <c r="B4" s="63" t="s">
        <v>114</v>
      </c>
      <c r="C4" s="14"/>
      <c r="D4" s="1"/>
      <c r="E4" s="1"/>
      <c r="F4" s="16">
        <v>535820.31999999995</v>
      </c>
      <c r="G4" s="1"/>
    </row>
    <row r="5" spans="2:18" x14ac:dyDescent="0.25">
      <c r="B5" s="35"/>
      <c r="C5" s="1"/>
      <c r="D5" s="1"/>
      <c r="E5" s="1"/>
      <c r="F5" s="1"/>
      <c r="G5" s="1"/>
    </row>
    <row r="6" spans="2:18" x14ac:dyDescent="0.25">
      <c r="B6" s="35"/>
      <c r="C6" s="21"/>
      <c r="D6" s="21" t="s">
        <v>42</v>
      </c>
      <c r="E6" s="21" t="s">
        <v>17</v>
      </c>
      <c r="F6" s="21" t="s">
        <v>43</v>
      </c>
      <c r="G6" s="1"/>
      <c r="K6" s="21"/>
      <c r="L6" s="21"/>
      <c r="M6" s="21"/>
      <c r="N6" s="21"/>
      <c r="O6" s="21"/>
      <c r="Q6" s="21"/>
      <c r="R6" s="21"/>
    </row>
    <row r="7" spans="2:18" x14ac:dyDescent="0.25">
      <c r="B7" s="35" t="s">
        <v>90</v>
      </c>
      <c r="C7" s="21">
        <v>1</v>
      </c>
      <c r="D7" s="1">
        <v>7</v>
      </c>
      <c r="E7" s="25">
        <v>5.91</v>
      </c>
      <c r="F7" s="22">
        <v>31666.980911999995</v>
      </c>
      <c r="G7" s="1"/>
      <c r="L7" s="21"/>
      <c r="M7" s="1"/>
      <c r="N7" s="25"/>
      <c r="O7" s="22"/>
    </row>
    <row r="8" spans="2:18" x14ac:dyDescent="0.25">
      <c r="B8" s="35" t="s">
        <v>91</v>
      </c>
      <c r="C8" s="21">
        <v>2</v>
      </c>
      <c r="D8" s="1">
        <v>19</v>
      </c>
      <c r="E8" s="25">
        <v>16.510000000000002</v>
      </c>
      <c r="F8" s="22">
        <v>88463.934831999999</v>
      </c>
      <c r="G8" s="1"/>
      <c r="L8" s="21"/>
      <c r="M8" s="1"/>
      <c r="N8" s="25"/>
      <c r="O8" s="15"/>
    </row>
    <row r="9" spans="2:18" x14ac:dyDescent="0.25">
      <c r="B9" s="35" t="s">
        <v>92</v>
      </c>
      <c r="C9" s="21">
        <v>3</v>
      </c>
      <c r="D9" s="1">
        <v>25</v>
      </c>
      <c r="E9" s="25">
        <v>19.690000000000001</v>
      </c>
      <c r="F9" s="22">
        <v>105503.021008</v>
      </c>
      <c r="G9" s="1"/>
      <c r="L9" s="21"/>
      <c r="M9" s="1"/>
      <c r="N9" s="25"/>
      <c r="O9" s="22"/>
    </row>
    <row r="10" spans="2:18" x14ac:dyDescent="0.25">
      <c r="B10" s="35" t="s">
        <v>93</v>
      </c>
      <c r="C10" s="21">
        <v>4</v>
      </c>
      <c r="D10" s="1">
        <v>26</v>
      </c>
      <c r="E10" s="25">
        <v>20.36</v>
      </c>
      <c r="F10" s="22">
        <v>109093.017152</v>
      </c>
      <c r="G10" s="1"/>
      <c r="L10" s="21"/>
      <c r="M10" s="1"/>
      <c r="N10" s="25"/>
      <c r="O10" s="22"/>
    </row>
    <row r="11" spans="2:18" x14ac:dyDescent="0.25">
      <c r="B11" s="35" t="s">
        <v>94</v>
      </c>
      <c r="C11" s="21">
        <v>5</v>
      </c>
      <c r="D11" s="1">
        <v>16</v>
      </c>
      <c r="E11" s="25">
        <v>12.32</v>
      </c>
      <c r="F11" s="22">
        <v>66013.063423999993</v>
      </c>
      <c r="G11" s="1"/>
      <c r="L11" s="21"/>
      <c r="M11" s="1"/>
      <c r="N11" s="25"/>
      <c r="O11" s="22"/>
    </row>
    <row r="12" spans="2:18" x14ac:dyDescent="0.25">
      <c r="B12" s="35" t="s">
        <v>95</v>
      </c>
      <c r="C12" s="21">
        <v>6</v>
      </c>
      <c r="D12" s="1">
        <v>9</v>
      </c>
      <c r="E12" s="25">
        <v>6.47</v>
      </c>
      <c r="F12" s="22">
        <v>34667.574703999999</v>
      </c>
      <c r="G12" s="1"/>
      <c r="L12" s="21"/>
      <c r="M12" s="1"/>
      <c r="N12" s="25"/>
      <c r="O12" s="22"/>
    </row>
    <row r="13" spans="2:18" x14ac:dyDescent="0.25">
      <c r="B13" s="35" t="s">
        <v>96</v>
      </c>
      <c r="C13" s="21">
        <v>7</v>
      </c>
      <c r="D13" s="1">
        <v>12</v>
      </c>
      <c r="E13" s="25">
        <v>8.9600000000000009</v>
      </c>
      <c r="F13" s="22">
        <v>48009.500672000002</v>
      </c>
      <c r="G13" s="1"/>
      <c r="L13" s="21"/>
      <c r="M13" s="1"/>
      <c r="N13" s="25"/>
      <c r="O13" s="22"/>
    </row>
    <row r="14" spans="2:18" x14ac:dyDescent="0.25">
      <c r="B14" s="35" t="s">
        <v>97</v>
      </c>
      <c r="C14" s="21">
        <v>8</v>
      </c>
      <c r="D14" s="1">
        <v>4</v>
      </c>
      <c r="E14" s="25">
        <v>2.82</v>
      </c>
      <c r="F14" s="22">
        <v>15110.133023999997</v>
      </c>
      <c r="G14" s="1"/>
    </row>
    <row r="15" spans="2:18" x14ac:dyDescent="0.25">
      <c r="B15" s="35" t="s">
        <v>98</v>
      </c>
      <c r="C15" s="21">
        <v>9</v>
      </c>
      <c r="D15" s="1">
        <v>5</v>
      </c>
      <c r="E15" s="25">
        <v>3.47</v>
      </c>
      <c r="F15" s="22">
        <v>18592.965103999999</v>
      </c>
      <c r="G15" s="1"/>
      <c r="L15" s="21"/>
      <c r="M15" s="1"/>
      <c r="N15" s="25"/>
      <c r="O15" s="22"/>
    </row>
    <row r="16" spans="2:18" x14ac:dyDescent="0.25">
      <c r="B16" s="35" t="s">
        <v>99</v>
      </c>
      <c r="C16" s="21">
        <v>10</v>
      </c>
      <c r="D16" s="1">
        <v>1</v>
      </c>
      <c r="E16" s="25">
        <v>0.76</v>
      </c>
      <c r="F16" s="22">
        <v>4072.2344319999997</v>
      </c>
      <c r="G16" s="1"/>
    </row>
    <row r="17" spans="2:18" x14ac:dyDescent="0.25">
      <c r="B17" s="35" t="s">
        <v>44</v>
      </c>
      <c r="C17" s="21">
        <v>19</v>
      </c>
      <c r="D17" s="1">
        <v>4</v>
      </c>
      <c r="E17" s="25">
        <v>2.72</v>
      </c>
      <c r="F17" s="22">
        <v>14574.312704</v>
      </c>
      <c r="G17" s="1"/>
      <c r="K17" s="21"/>
      <c r="L17" s="21"/>
      <c r="M17" s="1"/>
      <c r="N17" s="25"/>
      <c r="O17" s="22"/>
    </row>
    <row r="18" spans="2:18" x14ac:dyDescent="0.25">
      <c r="B18" s="17" t="s">
        <v>0</v>
      </c>
      <c r="C18" s="21"/>
      <c r="D18" s="13">
        <f>SUM(D7:D17)</f>
        <v>128</v>
      </c>
      <c r="E18" s="13">
        <f t="shared" ref="E18" si="0">SUM(E7:E17)</f>
        <v>99.99</v>
      </c>
      <c r="F18" s="16">
        <v>535766.737968</v>
      </c>
      <c r="G18" s="1"/>
      <c r="K18" s="14"/>
      <c r="L18" s="21"/>
      <c r="M18" s="13"/>
      <c r="N18" s="27"/>
      <c r="O18" s="16"/>
    </row>
    <row r="20" spans="2:18" ht="18.75" x14ac:dyDescent="0.3">
      <c r="B20" s="63" t="s">
        <v>115</v>
      </c>
      <c r="C20" s="14"/>
      <c r="D20" s="1"/>
      <c r="E20" s="1"/>
      <c r="F20" s="16">
        <v>539169.19700000004</v>
      </c>
      <c r="G20" s="1"/>
    </row>
    <row r="21" spans="2:18" x14ac:dyDescent="0.25">
      <c r="B21" s="35"/>
      <c r="C21" s="1"/>
      <c r="D21" s="1"/>
      <c r="E21" s="1"/>
      <c r="F21" s="1"/>
      <c r="G21" s="1"/>
    </row>
    <row r="22" spans="2:18" x14ac:dyDescent="0.25">
      <c r="B22" s="35"/>
      <c r="C22" s="21"/>
      <c r="D22" s="21" t="s">
        <v>42</v>
      </c>
      <c r="E22" s="21" t="s">
        <v>17</v>
      </c>
      <c r="F22" s="21" t="s">
        <v>43</v>
      </c>
      <c r="G22" s="1"/>
      <c r="K22" s="21"/>
      <c r="L22" s="21"/>
      <c r="M22" s="21"/>
      <c r="N22" s="21"/>
      <c r="O22" s="21"/>
      <c r="Q22" s="21"/>
      <c r="R22" s="21"/>
    </row>
    <row r="23" spans="2:18" x14ac:dyDescent="0.25">
      <c r="B23" s="35" t="s">
        <v>100</v>
      </c>
      <c r="C23" s="21">
        <v>1</v>
      </c>
      <c r="D23" s="1">
        <v>21</v>
      </c>
      <c r="E23" s="25">
        <v>18.27</v>
      </c>
      <c r="F23" s="22">
        <v>98506.21229190001</v>
      </c>
      <c r="G23" s="1"/>
      <c r="L23" s="21"/>
      <c r="M23" s="1"/>
      <c r="N23" s="25"/>
      <c r="O23" s="22"/>
    </row>
    <row r="24" spans="2:18" x14ac:dyDescent="0.25">
      <c r="B24" s="35" t="s">
        <v>101</v>
      </c>
      <c r="C24" s="21">
        <v>2</v>
      </c>
      <c r="D24" s="1">
        <v>38</v>
      </c>
      <c r="E24" s="25">
        <v>29.88</v>
      </c>
      <c r="F24" s="22">
        <v>161103.75606360001</v>
      </c>
      <c r="G24" s="1"/>
      <c r="L24" s="21"/>
      <c r="M24" s="1"/>
      <c r="N24" s="25"/>
      <c r="O24" s="22"/>
    </row>
    <row r="25" spans="2:18" x14ac:dyDescent="0.25">
      <c r="B25" s="35" t="s">
        <v>102</v>
      </c>
      <c r="C25" s="21">
        <v>3</v>
      </c>
      <c r="D25" s="1">
        <v>33</v>
      </c>
      <c r="E25" s="25">
        <v>27.11</v>
      </c>
      <c r="F25" s="22">
        <v>146168.76930670001</v>
      </c>
      <c r="G25" s="1"/>
      <c r="L25" s="21"/>
      <c r="M25" s="1"/>
      <c r="N25" s="25"/>
      <c r="O25" s="22"/>
    </row>
    <row r="26" spans="2:18" x14ac:dyDescent="0.25">
      <c r="B26" s="35" t="s">
        <v>103</v>
      </c>
      <c r="C26" s="21">
        <v>4</v>
      </c>
      <c r="D26" s="1">
        <v>21</v>
      </c>
      <c r="E26" s="25">
        <v>14.43</v>
      </c>
      <c r="F26" s="22">
        <v>77802.115127099998</v>
      </c>
      <c r="G26" s="1"/>
      <c r="L26" s="21"/>
      <c r="M26" s="1"/>
      <c r="N26" s="25"/>
      <c r="O26" s="22"/>
    </row>
    <row r="27" spans="2:18" x14ac:dyDescent="0.25">
      <c r="B27" s="35" t="s">
        <v>104</v>
      </c>
      <c r="C27" s="21">
        <v>5</v>
      </c>
      <c r="D27" s="1">
        <v>5</v>
      </c>
      <c r="E27" s="25">
        <v>3.35</v>
      </c>
      <c r="F27" s="22">
        <v>18062.168099500002</v>
      </c>
      <c r="G27" s="1"/>
      <c r="L27" s="21"/>
      <c r="M27" s="1"/>
      <c r="N27" s="25"/>
      <c r="O27" s="22"/>
    </row>
    <row r="28" spans="2:18" x14ac:dyDescent="0.25">
      <c r="B28" s="35" t="s">
        <v>105</v>
      </c>
      <c r="C28" s="21">
        <v>6</v>
      </c>
      <c r="D28" s="1">
        <v>0</v>
      </c>
      <c r="E28" s="25">
        <v>0</v>
      </c>
      <c r="F28" s="22">
        <v>0</v>
      </c>
      <c r="G28" s="1"/>
      <c r="L28" s="21"/>
      <c r="M28" s="1"/>
      <c r="N28" s="25"/>
      <c r="O28" s="22"/>
    </row>
    <row r="29" spans="2:18" x14ac:dyDescent="0.25">
      <c r="B29" s="35" t="s">
        <v>44</v>
      </c>
      <c r="C29" s="21">
        <v>9</v>
      </c>
      <c r="D29" s="1">
        <v>10</v>
      </c>
      <c r="E29" s="25">
        <f>5.21+1.75</f>
        <v>6.96</v>
      </c>
      <c r="F29" s="22">
        <v>37526.176111200002</v>
      </c>
      <c r="G29" s="1"/>
      <c r="K29" s="21"/>
      <c r="L29" s="21"/>
      <c r="M29" s="1"/>
      <c r="N29" s="25"/>
      <c r="O29" s="22"/>
    </row>
    <row r="30" spans="2:18" x14ac:dyDescent="0.25">
      <c r="B30" s="17" t="s">
        <v>0</v>
      </c>
      <c r="C30" s="21"/>
      <c r="D30" s="13">
        <f>SUM(D23:D29)</f>
        <v>128</v>
      </c>
      <c r="E30" s="13">
        <f t="shared" ref="E30" si="1">SUM(E23:E29)</f>
        <v>99.999999999999986</v>
      </c>
      <c r="F30" s="16">
        <v>539169.19700000004</v>
      </c>
      <c r="G30" s="1"/>
      <c r="K30" s="14"/>
      <c r="L30" s="21"/>
      <c r="M30" s="13"/>
      <c r="N30" s="13"/>
      <c r="O3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ÍNDEX General</vt:lpstr>
      <vt:lpstr>P1. Demanda</vt:lpstr>
      <vt:lpstr>Demanda.SèrieVolum</vt:lpstr>
      <vt:lpstr>Propietat.SèrieVolum</vt:lpstr>
      <vt:lpstr>Lloguer.SèrieVolum</vt:lpstr>
      <vt:lpstr>P2-P4. Temps,Motiu,Lloc</vt:lpstr>
      <vt:lpstr>P5. Disposició a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Miquel Correa</dc:creator>
  <cp:lastModifiedBy>Miquel Correa Secall</cp:lastModifiedBy>
  <dcterms:created xsi:type="dcterms:W3CDTF">2023-11-14T09:28:00Z</dcterms:created>
  <dcterms:modified xsi:type="dcterms:W3CDTF">2025-01-27T09:41:35Z</dcterms:modified>
</cp:coreProperties>
</file>